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7055" windowHeight="9405" activeTab="2"/>
  </bookViews>
  <sheets>
    <sheet name="2015-2014" sheetId="1" r:id="rId1"/>
    <sheet name="2013-2011" sheetId="2" r:id="rId2"/>
    <sheet name="заочка" sheetId="3" r:id="rId3"/>
  </sheets>
  <calcPr calcId="124519"/>
</workbook>
</file>

<file path=xl/calcChain.xml><?xml version="1.0" encoding="utf-8"?>
<calcChain xmlns="http://schemas.openxmlformats.org/spreadsheetml/2006/main">
  <c r="H4" i="3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3"/>
  <c r="F44"/>
  <c r="G44"/>
  <c r="C44"/>
  <c r="K4" i="2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3"/>
  <c r="J59"/>
  <c r="I59"/>
  <c r="F59"/>
  <c r="H40"/>
  <c r="H24"/>
  <c r="C59"/>
  <c r="F75" i="1"/>
  <c r="D75"/>
  <c r="G75"/>
  <c r="C75"/>
  <c r="E44" i="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4"/>
  <c r="E35"/>
  <c r="E36"/>
  <c r="E37"/>
  <c r="E38"/>
  <c r="E39"/>
  <c r="E40"/>
  <c r="E41"/>
  <c r="E42"/>
  <c r="E43"/>
  <c r="E3"/>
  <c r="D44"/>
  <c r="H4" i="2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5"/>
  <c r="H26"/>
  <c r="H27"/>
  <c r="H28"/>
  <c r="H29"/>
  <c r="H30"/>
  <c r="H31"/>
  <c r="H32"/>
  <c r="H33"/>
  <c r="H34"/>
  <c r="H35"/>
  <c r="H36"/>
  <c r="H37"/>
  <c r="H38"/>
  <c r="H39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5"/>
  <c r="E26"/>
  <c r="E27"/>
  <c r="E28"/>
  <c r="E29"/>
  <c r="E30"/>
  <c r="E31"/>
  <c r="E32"/>
  <c r="E33"/>
  <c r="E34"/>
  <c r="E35"/>
  <c r="E36"/>
  <c r="E37"/>
  <c r="E38"/>
  <c r="E39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3"/>
  <c r="G59"/>
  <c r="D59"/>
  <c r="E59" s="1"/>
  <c r="E4" i="1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3"/>
  <c r="H59" i="2" l="1"/>
</calcChain>
</file>

<file path=xl/sharedStrings.xml><?xml version="1.0" encoding="utf-8"?>
<sst xmlns="http://schemas.openxmlformats.org/spreadsheetml/2006/main" count="378" uniqueCount="189">
  <si>
    <t>Код</t>
  </si>
  <si>
    <t>Специальность/направление/УЧП</t>
  </si>
  <si>
    <t>Контрольные цифры приема 2015 г.</t>
  </si>
  <si>
    <t>Контрольные цифры приема 2014 г.</t>
  </si>
  <si>
    <t xml:space="preserve">Математика и механика </t>
  </si>
  <si>
    <t>Дифференциальные уравнения, динамические системы и оптимальное управление</t>
  </si>
  <si>
    <t>Динамика, прочность машин, приборов и аппаратуры</t>
  </si>
  <si>
    <t>Дискретная математика и математическая кибернетика</t>
  </si>
  <si>
    <t>Радиофизика</t>
  </si>
  <si>
    <t>Теплофизика и теоретическая теплотехника</t>
  </si>
  <si>
    <t>Физика и астрономия</t>
  </si>
  <si>
    <t>Науки о земле</t>
  </si>
  <si>
    <t>Экология</t>
  </si>
  <si>
    <t>25.00.23</t>
  </si>
  <si>
    <t>Физическая география и биогеография, география почв и геохимия ландшафтов</t>
  </si>
  <si>
    <t>25.00.11</t>
  </si>
  <si>
    <t>Геология, поиски и разведка твердых полезных ископаемых, минерагения</t>
  </si>
  <si>
    <t>25.00.10</t>
  </si>
  <si>
    <t>Геофизика, геофизические методы поисков полезных ископаемых</t>
  </si>
  <si>
    <t>25.00.24</t>
  </si>
  <si>
    <t>Экономическая, социальная и политическая география</t>
  </si>
  <si>
    <t>Биологические науки</t>
  </si>
  <si>
    <t>03.02.07</t>
  </si>
  <si>
    <t>Генетика</t>
  </si>
  <si>
    <t>03.02.01</t>
  </si>
  <si>
    <t>Ботаника</t>
  </si>
  <si>
    <t>03.01.04</t>
  </si>
  <si>
    <t>Биохимия</t>
  </si>
  <si>
    <t>03.01.05</t>
  </si>
  <si>
    <t>Физиология и биохимия растений</t>
  </si>
  <si>
    <t>Техника и технологии строительства</t>
  </si>
  <si>
    <t>05.23.05</t>
  </si>
  <si>
    <t>Строительные материалы и изделия</t>
  </si>
  <si>
    <t>05.23.01</t>
  </si>
  <si>
    <t>Строительные конструкции, здания и сооружения</t>
  </si>
  <si>
    <t>05.23.03</t>
  </si>
  <si>
    <t>Теплоснабжение, вентиляция, кондиционирование воздуха, газоснабжение и освещение</t>
  </si>
  <si>
    <t>Информатика и вычислительая техника</t>
  </si>
  <si>
    <t>05.13.18</t>
  </si>
  <si>
    <t>Математическое моделирование, численные методы и комплексы программ</t>
  </si>
  <si>
    <t>13.06.01</t>
  </si>
  <si>
    <t>Электро- и теплотехника</t>
  </si>
  <si>
    <t>05.14.02</t>
  </si>
  <si>
    <t>Электрические станции и электроэнергетические системы</t>
  </si>
  <si>
    <t>Машиностроение</t>
  </si>
  <si>
    <t>05.05.06</t>
  </si>
  <si>
    <t>Горные машины</t>
  </si>
  <si>
    <t>Химическая технология</t>
  </si>
  <si>
    <t>05.17.06</t>
  </si>
  <si>
    <t>Технология и переработка полимеров и композитов</t>
  </si>
  <si>
    <t>Техносферная безопасность</t>
  </si>
  <si>
    <t>05.26.03</t>
  </si>
  <si>
    <t>Пожарная и промышленная безопасность</t>
  </si>
  <si>
    <t>Геология, разведка и разработка полезных ископаемых</t>
  </si>
  <si>
    <t>25.00.22</t>
  </si>
  <si>
    <t>Геотехнология (подземная, открытая и строительная)</t>
  </si>
  <si>
    <t>25.00.20</t>
  </si>
  <si>
    <t>Геомеханика, разрушение горных пород, рудничная аэрогазодинамика и горная теплофизика</t>
  </si>
  <si>
    <t>Фундаментальная медицина</t>
  </si>
  <si>
    <t>14.03.03</t>
  </si>
  <si>
    <t>Патологическая физиология</t>
  </si>
  <si>
    <t>14.03.02</t>
  </si>
  <si>
    <t>Патологическая анатомия</t>
  </si>
  <si>
    <t>31.06.01</t>
  </si>
  <si>
    <t>Клиническая медицина</t>
  </si>
  <si>
    <t>14.01.01</t>
  </si>
  <si>
    <t>Акушерство и гинекология</t>
  </si>
  <si>
    <t>14.01.04</t>
  </si>
  <si>
    <t>Внутреннние болезни</t>
  </si>
  <si>
    <t>14.01.11</t>
  </si>
  <si>
    <t>Нервные болезни</t>
  </si>
  <si>
    <t>14.01.06</t>
  </si>
  <si>
    <t>Педиатрия</t>
  </si>
  <si>
    <t>14.01.14</t>
  </si>
  <si>
    <t>Стоматология</t>
  </si>
  <si>
    <t>14.01.15</t>
  </si>
  <si>
    <t>Травматология и ортопедия</t>
  </si>
  <si>
    <t>14.01.17</t>
  </si>
  <si>
    <t>Хирургия</t>
  </si>
  <si>
    <t>140105</t>
  </si>
  <si>
    <t>Кардиология</t>
  </si>
  <si>
    <t>32.06.01</t>
  </si>
  <si>
    <t>Медико-профилактическое дело</t>
  </si>
  <si>
    <t>14.02.03</t>
  </si>
  <si>
    <t>Общественное здоровье и здравоохранение</t>
  </si>
  <si>
    <t>38.06.01</t>
  </si>
  <si>
    <t>Экономика</t>
  </si>
  <si>
    <t>08.00.05</t>
  </si>
  <si>
    <t>Экономика и управление народным хозяйством - региональная экономика</t>
  </si>
  <si>
    <t>39.06.01</t>
  </si>
  <si>
    <t>Социологические науки</t>
  </si>
  <si>
    <t>22.00.04</t>
  </si>
  <si>
    <t>Социальная структура, социальные институты и процессы</t>
  </si>
  <si>
    <t>09.00.11</t>
  </si>
  <si>
    <t>Социальная философия</t>
  </si>
  <si>
    <t>40.06.01</t>
  </si>
  <si>
    <t>Юриспруденция</t>
  </si>
  <si>
    <t>12.00.02</t>
  </si>
  <si>
    <t>Конституционное право; конституционный судебный процесс; муниципальное право</t>
  </si>
  <si>
    <t>42.06.01</t>
  </si>
  <si>
    <t>Средства массовой информации и информационно-библиотечное дело</t>
  </si>
  <si>
    <t>10.01.10</t>
  </si>
  <si>
    <t>Журналистика</t>
  </si>
  <si>
    <t>10.01.01</t>
  </si>
  <si>
    <t>Русская литература</t>
  </si>
  <si>
    <t>44.06.01</t>
  </si>
  <si>
    <t>Образование и педагогические науки</t>
  </si>
  <si>
    <t>13.00.02</t>
  </si>
  <si>
    <t>Теория и методика обучения и воспитания (химия)</t>
  </si>
  <si>
    <t>13.00.04</t>
  </si>
  <si>
    <t>Теория и методика физического воспитания, спортивной тренировки, оздоровительной и адаптивной физической культуры</t>
  </si>
  <si>
    <t>13.00.01</t>
  </si>
  <si>
    <t>Общая педагогика, история педагогики и образования</t>
  </si>
  <si>
    <t>45.06.01</t>
  </si>
  <si>
    <t>Языкознание и литературоведение</t>
  </si>
  <si>
    <t>10.02.02</t>
  </si>
  <si>
    <t>Языки народов РФ (якутский язык)</t>
  </si>
  <si>
    <t>46.06.01</t>
  </si>
  <si>
    <t>Исторические науки и археология</t>
  </si>
  <si>
    <t>07.00.02</t>
  </si>
  <si>
    <t>Отечественная история</t>
  </si>
  <si>
    <t>07.00.07</t>
  </si>
  <si>
    <t>Этнография, этнология и антропология</t>
  </si>
  <si>
    <t>47.06.01</t>
  </si>
  <si>
    <t>Философия, этика и религиоведение</t>
  </si>
  <si>
    <t>09.00.01</t>
  </si>
  <si>
    <t>Онтология и теория познания</t>
  </si>
  <si>
    <t>Итого</t>
  </si>
  <si>
    <t>Контингент, обучающихся за счет федерального бюджета</t>
  </si>
  <si>
    <t>Количество вакантных бюджетных мест</t>
  </si>
  <si>
    <t>0</t>
  </si>
  <si>
    <t>1</t>
  </si>
  <si>
    <t>2</t>
  </si>
  <si>
    <t>3</t>
  </si>
  <si>
    <t>4</t>
  </si>
  <si>
    <t>01.00.00</t>
  </si>
  <si>
    <t>Физико-математические науки</t>
  </si>
  <si>
    <t>03.00.00</t>
  </si>
  <si>
    <t>05.00.00</t>
  </si>
  <si>
    <t>Технические науки</t>
  </si>
  <si>
    <t>07.00.00</t>
  </si>
  <si>
    <t>08.00.00</t>
  </si>
  <si>
    <t>Экономические науки</t>
  </si>
  <si>
    <t>Экономика и управление народным хозяйством экономика</t>
  </si>
  <si>
    <t>09.00.00</t>
  </si>
  <si>
    <t>Философские науки</t>
  </si>
  <si>
    <t>10.00.00</t>
  </si>
  <si>
    <t>Филологические науки</t>
  </si>
  <si>
    <t>13.00.00</t>
  </si>
  <si>
    <t>Педагогические науки</t>
  </si>
  <si>
    <t xml:space="preserve">Теория и методика обучения и воспитания </t>
  </si>
  <si>
    <t xml:space="preserve">Теория и методика физического воспитания, спортивной тренировки, оздоровительной и адаптивной физической культуры </t>
  </si>
  <si>
    <t>14.00.00</t>
  </si>
  <si>
    <t>Медицинские науки</t>
  </si>
  <si>
    <t>14.01.05</t>
  </si>
  <si>
    <t>14.01.20</t>
  </si>
  <si>
    <t>Анестезиология и реаниматология</t>
  </si>
  <si>
    <t>19.00.00</t>
  </si>
  <si>
    <t>Психологические науки</t>
  </si>
  <si>
    <t>19.00.13</t>
  </si>
  <si>
    <t>Психология развития, акмеология</t>
  </si>
  <si>
    <t>19.00.07</t>
  </si>
  <si>
    <t>Педагогическая психология</t>
  </si>
  <si>
    <t>22.00.00</t>
  </si>
  <si>
    <t>23.00.00</t>
  </si>
  <si>
    <t>Политология</t>
  </si>
  <si>
    <t>23.00.02</t>
  </si>
  <si>
    <t>Политические институты, процессы и технологии</t>
  </si>
  <si>
    <t>25.00.00</t>
  </si>
  <si>
    <t>Наука о земле</t>
  </si>
  <si>
    <t>Геология, поиски и разведка твержых полезных ископаемых, минерагения</t>
  </si>
  <si>
    <t>Геомеханика</t>
  </si>
  <si>
    <t>Геотехнология</t>
  </si>
  <si>
    <t>Экономическая, социальная и политическая рекреационная география</t>
  </si>
  <si>
    <t>Контрольные цифры приема 2013 г.</t>
  </si>
  <si>
    <t>Контрольные цифры приема 2012 г.</t>
  </si>
  <si>
    <t>Контрольные цифры приема 2011 г.</t>
  </si>
  <si>
    <t>Динамика и прочность машин, приборов и аппаратуры</t>
  </si>
  <si>
    <t>Физиология</t>
  </si>
  <si>
    <t>12.00.00</t>
  </si>
  <si>
    <t>Юридические науки</t>
  </si>
  <si>
    <t>Конституционное право; муниципальное право</t>
  </si>
  <si>
    <t>Внутренние болезни</t>
  </si>
  <si>
    <t>14.01.08</t>
  </si>
  <si>
    <t>25.00.08</t>
  </si>
  <si>
    <t>Инженерная геология, мерзлотоведение и грунтоведение</t>
  </si>
  <si>
    <t>Количество вакантных бюджетных мест в СВФУ аспирантура на 01.01.2016г. Очное (2011-2013гг.)</t>
  </si>
  <si>
    <t>Количество вакантных бюджетных мест в СВФУ аспирантура на 01.01.2016г. Очное (2014-2015гг.)</t>
  </si>
  <si>
    <t>Количество вакантных бюджетных мест в СВФУ аспирантура на 01.01.2015г. Заочное (2011-2012гг. )</t>
  </si>
</sst>
</file>

<file path=xl/styles.xml><?xml version="1.0" encoding="utf-8"?>
<styleSheet xmlns="http://schemas.openxmlformats.org/spreadsheetml/2006/main">
  <numFmts count="1">
    <numFmt numFmtId="164" formatCode="dd/mm/yy;@"/>
  </numFmts>
  <fonts count="1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91">
    <xf numFmtId="0" fontId="0" fillId="0" borderId="0" xfId="0"/>
    <xf numFmtId="0" fontId="0" fillId="0" borderId="0" xfId="0"/>
    <xf numFmtId="49" fontId="6" fillId="0" borderId="1" xfId="0" applyNumberFormat="1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vertical="top"/>
    </xf>
    <xf numFmtId="49" fontId="6" fillId="0" borderId="1" xfId="0" applyNumberFormat="1" applyFont="1" applyFill="1" applyBorder="1" applyAlignment="1">
      <alignment vertical="center" wrapText="1"/>
    </xf>
    <xf numFmtId="14" fontId="4" fillId="0" borderId="1" xfId="0" applyNumberFormat="1" applyFont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left" vertical="top" wrapText="1"/>
    </xf>
    <xf numFmtId="49" fontId="6" fillId="0" borderId="1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left" vertical="top"/>
    </xf>
    <xf numFmtId="0" fontId="4" fillId="0" borderId="0" xfId="0" applyFont="1"/>
    <xf numFmtId="14" fontId="9" fillId="0" borderId="1" xfId="0" applyNumberFormat="1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 textRotation="90" wrapText="1"/>
    </xf>
    <xf numFmtId="0" fontId="3" fillId="3" borderId="1" xfId="2" applyFont="1" applyFill="1" applyBorder="1" applyAlignment="1">
      <alignment horizontal="center" vertical="center" textRotation="90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0" fillId="0" borderId="0" xfId="0" applyFont="1"/>
    <xf numFmtId="0" fontId="10" fillId="0" borderId="0" xfId="0" applyFont="1"/>
    <xf numFmtId="0" fontId="1" fillId="6" borderId="1" xfId="0" applyFont="1" applyFill="1" applyBorder="1" applyAlignment="1">
      <alignment horizontal="center" vertical="center"/>
    </xf>
    <xf numFmtId="14" fontId="1" fillId="6" borderId="1" xfId="0" applyNumberFormat="1" applyFont="1" applyFill="1" applyBorder="1" applyAlignment="1">
      <alignment horizontal="left" vertical="center"/>
    </xf>
    <xf numFmtId="0" fontId="1" fillId="6" borderId="1" xfId="0" applyFont="1" applyFill="1" applyBorder="1" applyAlignment="1">
      <alignment horizontal="left" vertical="center" wrapText="1"/>
    </xf>
    <xf numFmtId="0" fontId="1" fillId="6" borderId="1" xfId="0" applyFont="1" applyFill="1" applyBorder="1" applyAlignment="1">
      <alignment horizontal="left" vertical="center"/>
    </xf>
    <xf numFmtId="0" fontId="1" fillId="6" borderId="1" xfId="0" applyFont="1" applyFill="1" applyBorder="1" applyAlignment="1">
      <alignment horizontal="center" vertical="center" wrapText="1"/>
    </xf>
    <xf numFmtId="49" fontId="8" fillId="6" borderId="1" xfId="0" applyNumberFormat="1" applyFont="1" applyFill="1" applyBorder="1" applyAlignment="1">
      <alignment vertical="top" wrapText="1"/>
    </xf>
    <xf numFmtId="49" fontId="8" fillId="6" borderId="1" xfId="0" applyNumberFormat="1" applyFont="1" applyFill="1" applyBorder="1" applyAlignment="1">
      <alignment horizontal="center" vertical="center" wrapText="1"/>
    </xf>
    <xf numFmtId="49" fontId="8" fillId="6" borderId="1" xfId="0" applyNumberFormat="1" applyFont="1" applyFill="1" applyBorder="1" applyAlignment="1">
      <alignment horizontal="left" vertical="top" wrapText="1"/>
    </xf>
    <xf numFmtId="49" fontId="8" fillId="6" borderId="4" xfId="0" applyNumberFormat="1" applyFont="1" applyFill="1" applyBorder="1" applyAlignment="1">
      <alignment vertical="top" wrapText="1"/>
    </xf>
    <xf numFmtId="49" fontId="7" fillId="6" borderId="4" xfId="0" applyNumberFormat="1" applyFont="1" applyFill="1" applyBorder="1" applyAlignment="1">
      <alignment horizontal="center" vertical="center" wrapText="1"/>
    </xf>
    <xf numFmtId="49" fontId="1" fillId="7" borderId="4" xfId="0" applyNumberFormat="1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3" fillId="3" borderId="2" xfId="2" applyFont="1" applyFill="1" applyBorder="1" applyAlignment="1">
      <alignment horizontal="center" vertical="center" textRotation="90" wrapText="1"/>
    </xf>
    <xf numFmtId="0" fontId="1" fillId="4" borderId="2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/>
    <xf numFmtId="0" fontId="1" fillId="6" borderId="1" xfId="0" applyFont="1" applyFill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164" fontId="1" fillId="2" borderId="2" xfId="0" applyNumberFormat="1" applyFont="1" applyFill="1" applyBorder="1" applyAlignment="1">
      <alignment horizontal="center" vertical="center"/>
    </xf>
    <xf numFmtId="164" fontId="1" fillId="6" borderId="1" xfId="0" applyNumberFormat="1" applyFont="1" applyFill="1" applyBorder="1" applyAlignment="1">
      <alignment horizontal="left" vertical="center"/>
    </xf>
    <xf numFmtId="164" fontId="4" fillId="0" borderId="1" xfId="0" applyNumberFormat="1" applyFont="1" applyBorder="1" applyAlignment="1">
      <alignment horizontal="left" vertical="center"/>
    </xf>
    <xf numFmtId="164" fontId="9" fillId="0" borderId="1" xfId="0" applyNumberFormat="1" applyFont="1" applyFill="1" applyBorder="1" applyAlignment="1">
      <alignment horizontal="left" vertical="center"/>
    </xf>
    <xf numFmtId="164" fontId="6" fillId="0" borderId="1" xfId="0" applyNumberFormat="1" applyFont="1" applyFill="1" applyBorder="1" applyAlignment="1">
      <alignment horizontal="left" vertical="top" wrapText="1"/>
    </xf>
    <xf numFmtId="164" fontId="6" fillId="0" borderId="1" xfId="0" applyNumberFormat="1" applyFont="1" applyFill="1" applyBorder="1" applyAlignment="1">
      <alignment horizontal="left" vertical="center"/>
    </xf>
    <xf numFmtId="164" fontId="6" fillId="0" borderId="1" xfId="0" applyNumberFormat="1" applyFont="1" applyFill="1" applyBorder="1" applyAlignment="1">
      <alignment horizontal="left" vertical="top"/>
    </xf>
    <xf numFmtId="164" fontId="8" fillId="6" borderId="1" xfId="0" applyNumberFormat="1" applyFont="1" applyFill="1" applyBorder="1" applyAlignment="1">
      <alignment horizontal="left" vertical="top"/>
    </xf>
    <xf numFmtId="164" fontId="6" fillId="0" borderId="1" xfId="0" applyNumberFormat="1" applyFont="1" applyFill="1" applyBorder="1" applyAlignment="1">
      <alignment horizontal="left" vertical="center" wrapText="1"/>
    </xf>
    <xf numFmtId="164" fontId="8" fillId="6" borderId="1" xfId="0" applyNumberFormat="1" applyFont="1" applyFill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left" vertical="center"/>
    </xf>
    <xf numFmtId="164" fontId="4" fillId="0" borderId="0" xfId="0" applyNumberFormat="1" applyFont="1" applyBorder="1" applyAlignment="1">
      <alignment horizontal="left" vertical="center"/>
    </xf>
    <xf numFmtId="164" fontId="4" fillId="0" borderId="0" xfId="0" applyNumberFormat="1" applyFont="1"/>
    <xf numFmtId="164" fontId="1" fillId="2" borderId="1" xfId="0" applyNumberFormat="1" applyFont="1" applyFill="1" applyBorder="1" applyAlignment="1">
      <alignment horizontal="center" vertical="center"/>
    </xf>
    <xf numFmtId="164" fontId="1" fillId="6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center"/>
    </xf>
    <xf numFmtId="164" fontId="8" fillId="6" borderId="1" xfId="0" applyNumberFormat="1" applyFont="1" applyFill="1" applyBorder="1" applyAlignment="1">
      <alignment horizontal="center" vertical="top" wrapText="1"/>
    </xf>
    <xf numFmtId="164" fontId="0" fillId="0" borderId="0" xfId="0" applyNumberFormat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0" fillId="6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7" borderId="3" xfId="0" applyFont="1" applyFill="1" applyBorder="1" applyAlignment="1">
      <alignment horizontal="left" vertical="center"/>
    </xf>
    <xf numFmtId="0" fontId="1" fillId="7" borderId="4" xfId="0" applyFont="1" applyFill="1" applyBorder="1" applyAlignment="1">
      <alignment horizontal="left" vertical="center"/>
    </xf>
    <xf numFmtId="49" fontId="8" fillId="7" borderId="3" xfId="0" applyNumberFormat="1" applyFont="1" applyFill="1" applyBorder="1" applyAlignment="1">
      <alignment horizontal="left" vertical="top" wrapText="1"/>
    </xf>
    <xf numFmtId="49" fontId="8" fillId="7" borderId="4" xfId="0" applyNumberFormat="1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1" fillId="6" borderId="3" xfId="0" applyFont="1" applyFill="1" applyBorder="1" applyAlignment="1">
      <alignment horizontal="left" vertical="center"/>
    </xf>
    <xf numFmtId="0" fontId="1" fillId="6" borderId="4" xfId="0" applyFont="1" applyFill="1" applyBorder="1" applyAlignment="1">
      <alignment horizontal="left" vertical="center"/>
    </xf>
  </cellXfs>
  <cellStyles count="3">
    <cellStyle name="Обычный" xfId="0" builtinId="0"/>
    <cellStyle name="Обычный 11" xfId="1"/>
    <cellStyle name="Обычный 5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9"/>
  <sheetViews>
    <sheetView workbookViewId="0">
      <selection sqref="A1:H1"/>
    </sheetView>
  </sheetViews>
  <sheetFormatPr defaultRowHeight="15"/>
  <cols>
    <col min="1" max="1" width="8.85546875" style="67" customWidth="1"/>
    <col min="2" max="2" width="79" style="14" customWidth="1"/>
    <col min="3" max="3" width="4.42578125" style="27" customWidth="1"/>
    <col min="4" max="4" width="4.42578125" customWidth="1"/>
    <col min="5" max="5" width="4.5703125" style="29" customWidth="1"/>
    <col min="6" max="6" width="4.42578125" style="1" customWidth="1"/>
    <col min="7" max="7" width="4.5703125" customWidth="1"/>
    <col min="8" max="8" width="4.7109375" customWidth="1"/>
  </cols>
  <sheetData>
    <row r="1" spans="1:8">
      <c r="A1" s="81" t="s">
        <v>187</v>
      </c>
      <c r="B1" s="82"/>
      <c r="C1" s="82"/>
      <c r="D1" s="82"/>
      <c r="E1" s="82"/>
      <c r="F1" s="82"/>
      <c r="G1" s="82"/>
      <c r="H1" s="83"/>
    </row>
    <row r="2" spans="1:8" ht="179.25" customHeight="1">
      <c r="A2" s="55" t="s">
        <v>0</v>
      </c>
      <c r="B2" s="17" t="s">
        <v>1</v>
      </c>
      <c r="C2" s="21" t="s">
        <v>128</v>
      </c>
      <c r="D2" s="22" t="s">
        <v>2</v>
      </c>
      <c r="E2" s="18" t="s">
        <v>129</v>
      </c>
      <c r="F2" s="21" t="s">
        <v>128</v>
      </c>
      <c r="G2" s="22" t="s">
        <v>3</v>
      </c>
      <c r="H2" s="18" t="s">
        <v>129</v>
      </c>
    </row>
    <row r="3" spans="1:8" s="30" customFormat="1" ht="15" customHeight="1">
      <c r="A3" s="56">
        <v>37043</v>
      </c>
      <c r="B3" s="33" t="s">
        <v>4</v>
      </c>
      <c r="C3" s="31">
        <v>3</v>
      </c>
      <c r="D3" s="31">
        <v>3</v>
      </c>
      <c r="E3" s="31">
        <f>D3-C3</f>
        <v>0</v>
      </c>
      <c r="F3" s="31">
        <v>3</v>
      </c>
      <c r="G3" s="31">
        <v>3</v>
      </c>
      <c r="H3" s="31">
        <f>G3-F3</f>
        <v>0</v>
      </c>
    </row>
    <row r="4" spans="1:8" ht="15" customHeight="1">
      <c r="A4" s="57">
        <v>37257</v>
      </c>
      <c r="B4" s="4" t="s">
        <v>5</v>
      </c>
      <c r="C4" s="20">
        <v>2</v>
      </c>
      <c r="D4" s="3">
        <v>2</v>
      </c>
      <c r="E4" s="28">
        <f t="shared" ref="E4:E67" si="0">D4-C4</f>
        <v>0</v>
      </c>
      <c r="F4" s="20">
        <v>2</v>
      </c>
      <c r="G4" s="3">
        <v>2</v>
      </c>
      <c r="H4" s="28">
        <f t="shared" ref="H4:H67" si="1">G4-F4</f>
        <v>0</v>
      </c>
    </row>
    <row r="5" spans="1:8" ht="15" customHeight="1">
      <c r="A5" s="57">
        <v>38749</v>
      </c>
      <c r="B5" s="5" t="s">
        <v>6</v>
      </c>
      <c r="C5" s="20">
        <v>1</v>
      </c>
      <c r="D5" s="3">
        <v>1</v>
      </c>
      <c r="E5" s="28">
        <f t="shared" si="0"/>
        <v>0</v>
      </c>
      <c r="F5" s="20">
        <v>1</v>
      </c>
      <c r="G5" s="3">
        <v>1</v>
      </c>
      <c r="H5" s="28">
        <f t="shared" si="1"/>
        <v>0</v>
      </c>
    </row>
    <row r="6" spans="1:8" ht="15" customHeight="1">
      <c r="A6" s="58">
        <v>39814</v>
      </c>
      <c r="B6" s="5" t="s">
        <v>7</v>
      </c>
      <c r="C6" s="20">
        <v>0</v>
      </c>
      <c r="D6" s="3">
        <v>0</v>
      </c>
      <c r="E6" s="28">
        <f t="shared" si="0"/>
        <v>0</v>
      </c>
      <c r="F6" s="20">
        <v>0</v>
      </c>
      <c r="G6" s="3">
        <v>0</v>
      </c>
      <c r="H6" s="28">
        <f t="shared" si="1"/>
        <v>0</v>
      </c>
    </row>
    <row r="7" spans="1:8" ht="15" customHeight="1">
      <c r="A7" s="58">
        <v>37712</v>
      </c>
      <c r="B7" s="5" t="s">
        <v>8</v>
      </c>
      <c r="C7" s="20">
        <v>0</v>
      </c>
      <c r="D7" s="3">
        <v>0</v>
      </c>
      <c r="E7" s="28">
        <f t="shared" si="0"/>
        <v>0</v>
      </c>
      <c r="F7" s="20">
        <v>0</v>
      </c>
      <c r="G7" s="3">
        <v>0</v>
      </c>
      <c r="H7" s="28">
        <f t="shared" si="1"/>
        <v>0</v>
      </c>
    </row>
    <row r="8" spans="1:8" ht="15" customHeight="1">
      <c r="A8" s="58">
        <v>41730</v>
      </c>
      <c r="B8" s="5" t="s">
        <v>9</v>
      </c>
      <c r="C8" s="20">
        <v>0</v>
      </c>
      <c r="D8" s="3">
        <v>0</v>
      </c>
      <c r="E8" s="28">
        <f t="shared" si="0"/>
        <v>0</v>
      </c>
      <c r="F8" s="20">
        <v>0</v>
      </c>
      <c r="G8" s="3">
        <v>0</v>
      </c>
      <c r="H8" s="28">
        <f t="shared" si="1"/>
        <v>0</v>
      </c>
    </row>
    <row r="9" spans="1:8" s="30" customFormat="1" ht="15" customHeight="1">
      <c r="A9" s="56">
        <v>37045</v>
      </c>
      <c r="B9" s="34" t="s">
        <v>10</v>
      </c>
      <c r="C9" s="31">
        <v>1</v>
      </c>
      <c r="D9" s="31">
        <v>2</v>
      </c>
      <c r="E9" s="31">
        <f t="shared" si="0"/>
        <v>1</v>
      </c>
      <c r="F9" s="31">
        <v>2</v>
      </c>
      <c r="G9" s="31">
        <v>4</v>
      </c>
      <c r="H9" s="31">
        <f t="shared" si="1"/>
        <v>2</v>
      </c>
    </row>
    <row r="10" spans="1:8" ht="15" customHeight="1">
      <c r="A10" s="57">
        <v>37712</v>
      </c>
      <c r="B10" s="4" t="s">
        <v>8</v>
      </c>
      <c r="C10" s="19">
        <v>1</v>
      </c>
      <c r="D10" s="3">
        <v>1</v>
      </c>
      <c r="E10" s="28">
        <f t="shared" si="0"/>
        <v>0</v>
      </c>
      <c r="F10" s="20">
        <v>1</v>
      </c>
      <c r="G10" s="3">
        <v>3</v>
      </c>
      <c r="H10" s="28">
        <f t="shared" si="1"/>
        <v>2</v>
      </c>
    </row>
    <row r="11" spans="1:8" ht="15" customHeight="1">
      <c r="A11" s="57">
        <v>41730</v>
      </c>
      <c r="B11" s="4" t="s">
        <v>9</v>
      </c>
      <c r="C11" s="19">
        <v>1</v>
      </c>
      <c r="D11" s="3">
        <v>1</v>
      </c>
      <c r="E11" s="28">
        <f t="shared" si="0"/>
        <v>0</v>
      </c>
      <c r="F11" s="20">
        <v>1</v>
      </c>
      <c r="G11" s="3">
        <v>1</v>
      </c>
      <c r="H11" s="28">
        <f t="shared" si="1"/>
        <v>0</v>
      </c>
    </row>
    <row r="12" spans="1:8" s="30" customFormat="1" ht="15" customHeight="1">
      <c r="A12" s="56">
        <v>37047</v>
      </c>
      <c r="B12" s="33" t="s">
        <v>11</v>
      </c>
      <c r="C12" s="35">
        <v>1</v>
      </c>
      <c r="D12" s="31">
        <v>3</v>
      </c>
      <c r="E12" s="31">
        <f t="shared" si="0"/>
        <v>2</v>
      </c>
      <c r="F12" s="31">
        <v>3</v>
      </c>
      <c r="G12" s="31">
        <v>4</v>
      </c>
      <c r="H12" s="31">
        <f t="shared" si="1"/>
        <v>1</v>
      </c>
    </row>
    <row r="13" spans="1:8" ht="15" customHeight="1">
      <c r="A13" s="57">
        <v>39481</v>
      </c>
      <c r="B13" s="4" t="s">
        <v>12</v>
      </c>
      <c r="C13" s="19">
        <v>1</v>
      </c>
      <c r="D13" s="3">
        <v>1</v>
      </c>
      <c r="E13" s="28">
        <f t="shared" si="0"/>
        <v>0</v>
      </c>
      <c r="F13" s="20">
        <v>0</v>
      </c>
      <c r="G13" s="3">
        <v>0</v>
      </c>
      <c r="H13" s="28">
        <f t="shared" si="1"/>
        <v>0</v>
      </c>
    </row>
    <row r="14" spans="1:8" ht="15" customHeight="1">
      <c r="A14" s="59" t="s">
        <v>13</v>
      </c>
      <c r="B14" s="2" t="s">
        <v>14</v>
      </c>
      <c r="C14" s="23" t="s">
        <v>130</v>
      </c>
      <c r="D14" s="3">
        <v>1</v>
      </c>
      <c r="E14" s="28">
        <f t="shared" si="0"/>
        <v>1</v>
      </c>
      <c r="F14" s="20">
        <v>0</v>
      </c>
      <c r="G14" s="3">
        <v>0</v>
      </c>
      <c r="H14" s="28">
        <f t="shared" si="1"/>
        <v>0</v>
      </c>
    </row>
    <row r="15" spans="1:8" ht="15" customHeight="1">
      <c r="A15" s="59" t="s">
        <v>15</v>
      </c>
      <c r="B15" s="9" t="s">
        <v>16</v>
      </c>
      <c r="C15" s="23" t="s">
        <v>130</v>
      </c>
      <c r="D15" s="3">
        <v>1</v>
      </c>
      <c r="E15" s="28">
        <f t="shared" si="0"/>
        <v>1</v>
      </c>
      <c r="F15" s="20">
        <v>0</v>
      </c>
      <c r="G15" s="3">
        <v>0</v>
      </c>
      <c r="H15" s="28">
        <f t="shared" si="1"/>
        <v>0</v>
      </c>
    </row>
    <row r="16" spans="1:8" ht="15" customHeight="1">
      <c r="A16" s="60" t="s">
        <v>17</v>
      </c>
      <c r="B16" s="9" t="s">
        <v>18</v>
      </c>
      <c r="C16" s="23" t="s">
        <v>130</v>
      </c>
      <c r="D16" s="3">
        <v>0</v>
      </c>
      <c r="E16" s="28">
        <f t="shared" si="0"/>
        <v>0</v>
      </c>
      <c r="F16" s="20">
        <v>2</v>
      </c>
      <c r="G16" s="3">
        <v>2</v>
      </c>
      <c r="H16" s="28">
        <f t="shared" si="1"/>
        <v>0</v>
      </c>
    </row>
    <row r="17" spans="1:8" ht="15" customHeight="1">
      <c r="A17" s="60" t="s">
        <v>19</v>
      </c>
      <c r="B17" s="9" t="s">
        <v>20</v>
      </c>
      <c r="C17" s="23" t="s">
        <v>130</v>
      </c>
      <c r="D17" s="3">
        <v>0</v>
      </c>
      <c r="E17" s="28">
        <f t="shared" si="0"/>
        <v>0</v>
      </c>
      <c r="F17" s="20">
        <v>1</v>
      </c>
      <c r="G17" s="3">
        <v>2</v>
      </c>
      <c r="H17" s="28">
        <f t="shared" si="1"/>
        <v>1</v>
      </c>
    </row>
    <row r="18" spans="1:8" s="30" customFormat="1" ht="15" customHeight="1">
      <c r="A18" s="56">
        <v>37048</v>
      </c>
      <c r="B18" s="33" t="s">
        <v>21</v>
      </c>
      <c r="C18" s="35">
        <v>1</v>
      </c>
      <c r="D18" s="31">
        <v>1</v>
      </c>
      <c r="E18" s="31">
        <f t="shared" si="0"/>
        <v>0</v>
      </c>
      <c r="F18" s="31">
        <v>4</v>
      </c>
      <c r="G18" s="31">
        <v>4</v>
      </c>
      <c r="H18" s="31">
        <f t="shared" si="1"/>
        <v>0</v>
      </c>
    </row>
    <row r="19" spans="1:8" ht="15" customHeight="1">
      <c r="A19" s="59" t="s">
        <v>22</v>
      </c>
      <c r="B19" s="2" t="s">
        <v>23</v>
      </c>
      <c r="C19" s="23" t="s">
        <v>131</v>
      </c>
      <c r="D19" s="3">
        <v>1</v>
      </c>
      <c r="E19" s="28">
        <f t="shared" si="0"/>
        <v>0</v>
      </c>
      <c r="F19" s="20">
        <v>0</v>
      </c>
      <c r="G19" s="3">
        <v>0</v>
      </c>
      <c r="H19" s="28">
        <f t="shared" si="1"/>
        <v>0</v>
      </c>
    </row>
    <row r="20" spans="1:8" ht="15" customHeight="1">
      <c r="A20" s="61" t="s">
        <v>24</v>
      </c>
      <c r="B20" s="8" t="s">
        <v>25</v>
      </c>
      <c r="C20" s="20">
        <v>0</v>
      </c>
      <c r="D20" s="3">
        <v>0</v>
      </c>
      <c r="E20" s="28">
        <f t="shared" si="0"/>
        <v>0</v>
      </c>
      <c r="F20" s="20">
        <v>2</v>
      </c>
      <c r="G20" s="3">
        <v>2</v>
      </c>
      <c r="H20" s="28">
        <f t="shared" si="1"/>
        <v>0</v>
      </c>
    </row>
    <row r="21" spans="1:8" ht="15" customHeight="1">
      <c r="A21" s="61" t="s">
        <v>26</v>
      </c>
      <c r="B21" s="8" t="s">
        <v>27</v>
      </c>
      <c r="C21" s="20">
        <v>0</v>
      </c>
      <c r="D21" s="3">
        <v>0</v>
      </c>
      <c r="E21" s="28">
        <f t="shared" si="0"/>
        <v>0</v>
      </c>
      <c r="F21" s="20">
        <v>2</v>
      </c>
      <c r="G21" s="3">
        <v>2</v>
      </c>
      <c r="H21" s="28">
        <f t="shared" si="1"/>
        <v>0</v>
      </c>
    </row>
    <row r="22" spans="1:8" ht="15" customHeight="1">
      <c r="A22" s="61" t="s">
        <v>28</v>
      </c>
      <c r="B22" s="8" t="s">
        <v>29</v>
      </c>
      <c r="C22" s="20">
        <v>0</v>
      </c>
      <c r="D22" s="3">
        <v>0</v>
      </c>
      <c r="E22" s="28">
        <f t="shared" si="0"/>
        <v>0</v>
      </c>
      <c r="F22" s="20">
        <v>0</v>
      </c>
      <c r="G22" s="3">
        <v>0</v>
      </c>
      <c r="H22" s="28">
        <f t="shared" si="1"/>
        <v>0</v>
      </c>
    </row>
    <row r="23" spans="1:8" s="30" customFormat="1" ht="15" customHeight="1">
      <c r="A23" s="56">
        <v>37050</v>
      </c>
      <c r="B23" s="33" t="s">
        <v>30</v>
      </c>
      <c r="C23" s="35">
        <v>1</v>
      </c>
      <c r="D23" s="31">
        <v>2</v>
      </c>
      <c r="E23" s="31">
        <f t="shared" si="0"/>
        <v>1</v>
      </c>
      <c r="F23" s="31">
        <v>2</v>
      </c>
      <c r="G23" s="31">
        <v>3</v>
      </c>
      <c r="H23" s="31">
        <f t="shared" si="1"/>
        <v>1</v>
      </c>
    </row>
    <row r="24" spans="1:8" ht="15" customHeight="1">
      <c r="A24" s="59" t="s">
        <v>31</v>
      </c>
      <c r="B24" s="2" t="s">
        <v>32</v>
      </c>
      <c r="C24" s="23" t="s">
        <v>130</v>
      </c>
      <c r="D24" s="3">
        <v>1</v>
      </c>
      <c r="E24" s="28">
        <f t="shared" si="0"/>
        <v>1</v>
      </c>
      <c r="F24" s="20">
        <v>1</v>
      </c>
      <c r="G24" s="3">
        <v>1</v>
      </c>
      <c r="H24" s="28">
        <f t="shared" si="1"/>
        <v>0</v>
      </c>
    </row>
    <row r="25" spans="1:8" ht="15" customHeight="1">
      <c r="A25" s="59" t="s">
        <v>33</v>
      </c>
      <c r="B25" s="2" t="s">
        <v>34</v>
      </c>
      <c r="C25" s="23" t="s">
        <v>131</v>
      </c>
      <c r="D25" s="3">
        <v>1</v>
      </c>
      <c r="E25" s="28">
        <f t="shared" si="0"/>
        <v>0</v>
      </c>
      <c r="F25" s="20">
        <v>1</v>
      </c>
      <c r="G25" s="3">
        <v>1</v>
      </c>
      <c r="H25" s="28">
        <f t="shared" si="1"/>
        <v>0</v>
      </c>
    </row>
    <row r="26" spans="1:8" ht="15" customHeight="1">
      <c r="A26" s="60" t="s">
        <v>35</v>
      </c>
      <c r="B26" s="9" t="s">
        <v>36</v>
      </c>
      <c r="C26" s="23" t="s">
        <v>130</v>
      </c>
      <c r="D26" s="3">
        <v>0</v>
      </c>
      <c r="E26" s="28">
        <f t="shared" si="0"/>
        <v>0</v>
      </c>
      <c r="F26" s="20">
        <v>0</v>
      </c>
      <c r="G26" s="3">
        <v>1</v>
      </c>
      <c r="H26" s="28">
        <f t="shared" si="1"/>
        <v>1</v>
      </c>
    </row>
    <row r="27" spans="1:8" s="30" customFormat="1" ht="15" customHeight="1">
      <c r="A27" s="56">
        <v>37051</v>
      </c>
      <c r="B27" s="33" t="s">
        <v>37</v>
      </c>
      <c r="C27" s="35">
        <v>3</v>
      </c>
      <c r="D27" s="31">
        <v>3</v>
      </c>
      <c r="E27" s="31">
        <f t="shared" si="0"/>
        <v>0</v>
      </c>
      <c r="F27" s="31">
        <v>4</v>
      </c>
      <c r="G27" s="31">
        <v>5</v>
      </c>
      <c r="H27" s="31">
        <f t="shared" si="1"/>
        <v>1</v>
      </c>
    </row>
    <row r="28" spans="1:8" ht="15" customHeight="1">
      <c r="A28" s="59" t="s">
        <v>38</v>
      </c>
      <c r="B28" s="2" t="s">
        <v>39</v>
      </c>
      <c r="C28" s="23" t="s">
        <v>133</v>
      </c>
      <c r="D28" s="3">
        <v>3</v>
      </c>
      <c r="E28" s="28">
        <f t="shared" si="0"/>
        <v>0</v>
      </c>
      <c r="F28" s="20">
        <v>4</v>
      </c>
      <c r="G28" s="3">
        <v>5</v>
      </c>
      <c r="H28" s="28">
        <f t="shared" si="1"/>
        <v>1</v>
      </c>
    </row>
    <row r="29" spans="1:8" s="30" customFormat="1" ht="15" customHeight="1">
      <c r="A29" s="62" t="s">
        <v>40</v>
      </c>
      <c r="B29" s="36" t="s">
        <v>41</v>
      </c>
      <c r="C29" s="37" t="s">
        <v>132</v>
      </c>
      <c r="D29" s="31">
        <v>2</v>
      </c>
      <c r="E29" s="31">
        <f t="shared" si="0"/>
        <v>0</v>
      </c>
      <c r="F29" s="31">
        <v>2</v>
      </c>
      <c r="G29" s="31">
        <v>2</v>
      </c>
      <c r="H29" s="31">
        <f t="shared" si="1"/>
        <v>0</v>
      </c>
    </row>
    <row r="30" spans="1:8" ht="15" customHeight="1">
      <c r="A30" s="59" t="s">
        <v>42</v>
      </c>
      <c r="B30" s="2" t="s">
        <v>43</v>
      </c>
      <c r="C30" s="23" t="s">
        <v>132</v>
      </c>
      <c r="D30" s="3">
        <v>2</v>
      </c>
      <c r="E30" s="28">
        <f t="shared" si="0"/>
        <v>0</v>
      </c>
      <c r="F30" s="20">
        <v>2</v>
      </c>
      <c r="G30" s="3">
        <v>2</v>
      </c>
      <c r="H30" s="28">
        <f t="shared" si="1"/>
        <v>0</v>
      </c>
    </row>
    <row r="31" spans="1:8" s="30" customFormat="1" ht="15" customHeight="1">
      <c r="A31" s="56">
        <v>37057</v>
      </c>
      <c r="B31" s="33" t="s">
        <v>44</v>
      </c>
      <c r="C31" s="35">
        <v>1</v>
      </c>
      <c r="D31" s="31">
        <v>1</v>
      </c>
      <c r="E31" s="31">
        <f t="shared" si="0"/>
        <v>0</v>
      </c>
      <c r="F31" s="31">
        <v>2</v>
      </c>
      <c r="G31" s="31">
        <v>2</v>
      </c>
      <c r="H31" s="31">
        <f t="shared" si="1"/>
        <v>0</v>
      </c>
    </row>
    <row r="32" spans="1:8" ht="15" customHeight="1">
      <c r="A32" s="59" t="s">
        <v>45</v>
      </c>
      <c r="B32" s="2" t="s">
        <v>46</v>
      </c>
      <c r="C32" s="23" t="s">
        <v>131</v>
      </c>
      <c r="D32" s="3">
        <v>1</v>
      </c>
      <c r="E32" s="28">
        <f t="shared" si="0"/>
        <v>0</v>
      </c>
      <c r="F32" s="20">
        <v>2</v>
      </c>
      <c r="G32" s="3">
        <v>2</v>
      </c>
      <c r="H32" s="28">
        <f t="shared" si="1"/>
        <v>0</v>
      </c>
    </row>
    <row r="33" spans="1:8" s="30" customFormat="1" ht="15" customHeight="1">
      <c r="A33" s="56">
        <v>37060</v>
      </c>
      <c r="B33" s="33" t="s">
        <v>47</v>
      </c>
      <c r="C33" s="35">
        <v>1</v>
      </c>
      <c r="D33" s="31">
        <v>1</v>
      </c>
      <c r="E33" s="31">
        <f t="shared" si="0"/>
        <v>0</v>
      </c>
      <c r="F33" s="31">
        <v>2</v>
      </c>
      <c r="G33" s="31">
        <v>2</v>
      </c>
      <c r="H33" s="31">
        <f t="shared" si="1"/>
        <v>0</v>
      </c>
    </row>
    <row r="34" spans="1:8" ht="15" customHeight="1">
      <c r="A34" s="59" t="s">
        <v>48</v>
      </c>
      <c r="B34" s="2" t="s">
        <v>49</v>
      </c>
      <c r="C34" s="24" t="s">
        <v>131</v>
      </c>
      <c r="D34" s="3">
        <v>1</v>
      </c>
      <c r="E34" s="28">
        <f t="shared" si="0"/>
        <v>0</v>
      </c>
      <c r="F34" s="20">
        <v>2</v>
      </c>
      <c r="G34" s="3">
        <v>2</v>
      </c>
      <c r="H34" s="28">
        <f t="shared" si="1"/>
        <v>0</v>
      </c>
    </row>
    <row r="35" spans="1:8" s="30" customFormat="1" ht="15" customHeight="1">
      <c r="A35" s="56">
        <v>37062</v>
      </c>
      <c r="B35" s="33" t="s">
        <v>50</v>
      </c>
      <c r="C35" s="35">
        <v>1</v>
      </c>
      <c r="D35" s="31">
        <v>1</v>
      </c>
      <c r="E35" s="31">
        <f t="shared" si="0"/>
        <v>0</v>
      </c>
      <c r="F35" s="31">
        <v>2</v>
      </c>
      <c r="G35" s="31">
        <v>2</v>
      </c>
      <c r="H35" s="31">
        <f t="shared" si="1"/>
        <v>0</v>
      </c>
    </row>
    <row r="36" spans="1:8" ht="15" customHeight="1">
      <c r="A36" s="59" t="s">
        <v>51</v>
      </c>
      <c r="B36" s="2" t="s">
        <v>52</v>
      </c>
      <c r="C36" s="24" t="s">
        <v>131</v>
      </c>
      <c r="D36" s="3">
        <v>1</v>
      </c>
      <c r="E36" s="28">
        <f t="shared" si="0"/>
        <v>0</v>
      </c>
      <c r="F36" s="20">
        <v>2</v>
      </c>
      <c r="G36" s="3">
        <v>2</v>
      </c>
      <c r="H36" s="28">
        <f t="shared" si="1"/>
        <v>0</v>
      </c>
    </row>
    <row r="37" spans="1:8" s="30" customFormat="1" ht="15" customHeight="1">
      <c r="A37" s="56">
        <v>37063</v>
      </c>
      <c r="B37" s="33" t="s">
        <v>53</v>
      </c>
      <c r="C37" s="35">
        <v>1</v>
      </c>
      <c r="D37" s="31">
        <v>1</v>
      </c>
      <c r="E37" s="31">
        <f t="shared" si="0"/>
        <v>0</v>
      </c>
      <c r="F37" s="31">
        <v>3</v>
      </c>
      <c r="G37" s="31">
        <v>3</v>
      </c>
      <c r="H37" s="31">
        <f t="shared" si="1"/>
        <v>0</v>
      </c>
    </row>
    <row r="38" spans="1:8" ht="15" customHeight="1">
      <c r="A38" s="63" t="s">
        <v>54</v>
      </c>
      <c r="B38" s="2" t="s">
        <v>55</v>
      </c>
      <c r="C38" s="24" t="s">
        <v>131</v>
      </c>
      <c r="D38" s="3">
        <v>1</v>
      </c>
      <c r="E38" s="28">
        <f t="shared" si="0"/>
        <v>0</v>
      </c>
      <c r="F38" s="20">
        <v>1</v>
      </c>
      <c r="G38" s="3">
        <v>1</v>
      </c>
      <c r="H38" s="28">
        <f t="shared" si="1"/>
        <v>0</v>
      </c>
    </row>
    <row r="39" spans="1:8" ht="15" customHeight="1">
      <c r="A39" s="63" t="s">
        <v>56</v>
      </c>
      <c r="B39" s="2" t="s">
        <v>57</v>
      </c>
      <c r="C39" s="23" t="s">
        <v>130</v>
      </c>
      <c r="D39" s="3">
        <v>0</v>
      </c>
      <c r="E39" s="28">
        <f t="shared" si="0"/>
        <v>0</v>
      </c>
      <c r="F39" s="20">
        <v>2</v>
      </c>
      <c r="G39" s="3">
        <v>2</v>
      </c>
      <c r="H39" s="28">
        <f t="shared" si="1"/>
        <v>0</v>
      </c>
    </row>
    <row r="40" spans="1:8" s="30" customFormat="1" ht="15" customHeight="1">
      <c r="A40" s="56">
        <v>37072</v>
      </c>
      <c r="B40" s="33" t="s">
        <v>58</v>
      </c>
      <c r="C40" s="35">
        <v>4</v>
      </c>
      <c r="D40" s="31">
        <v>4</v>
      </c>
      <c r="E40" s="31">
        <f t="shared" si="0"/>
        <v>0</v>
      </c>
      <c r="F40" s="31">
        <v>1</v>
      </c>
      <c r="G40" s="31">
        <v>1</v>
      </c>
      <c r="H40" s="31">
        <f t="shared" si="1"/>
        <v>0</v>
      </c>
    </row>
    <row r="41" spans="1:8" ht="15" customHeight="1">
      <c r="A41" s="59" t="s">
        <v>59</v>
      </c>
      <c r="B41" s="2" t="s">
        <v>60</v>
      </c>
      <c r="C41" s="24" t="s">
        <v>131</v>
      </c>
      <c r="D41" s="3">
        <v>2</v>
      </c>
      <c r="E41" s="28">
        <f t="shared" si="0"/>
        <v>1</v>
      </c>
      <c r="F41" s="20">
        <v>1</v>
      </c>
      <c r="G41" s="3">
        <v>1</v>
      </c>
      <c r="H41" s="28">
        <f t="shared" si="1"/>
        <v>0</v>
      </c>
    </row>
    <row r="42" spans="1:8" ht="15" customHeight="1">
      <c r="A42" s="59" t="s">
        <v>61</v>
      </c>
      <c r="B42" s="2" t="s">
        <v>62</v>
      </c>
      <c r="C42" s="24" t="s">
        <v>133</v>
      </c>
      <c r="D42" s="3">
        <v>2</v>
      </c>
      <c r="E42" s="28">
        <f t="shared" si="0"/>
        <v>-1</v>
      </c>
      <c r="F42" s="20">
        <v>0</v>
      </c>
      <c r="G42" s="3">
        <v>0</v>
      </c>
      <c r="H42" s="28">
        <f t="shared" si="1"/>
        <v>0</v>
      </c>
    </row>
    <row r="43" spans="1:8" s="30" customFormat="1" ht="15" customHeight="1">
      <c r="A43" s="56" t="s">
        <v>63</v>
      </c>
      <c r="B43" s="33" t="s">
        <v>64</v>
      </c>
      <c r="C43" s="35">
        <v>15</v>
      </c>
      <c r="D43" s="31">
        <v>15</v>
      </c>
      <c r="E43" s="31">
        <f t="shared" si="0"/>
        <v>0</v>
      </c>
      <c r="F43" s="31">
        <v>4</v>
      </c>
      <c r="G43" s="31">
        <v>4</v>
      </c>
      <c r="H43" s="31">
        <f t="shared" si="1"/>
        <v>0</v>
      </c>
    </row>
    <row r="44" spans="1:8" ht="15" customHeight="1">
      <c r="A44" s="59" t="s">
        <v>65</v>
      </c>
      <c r="B44" s="2" t="s">
        <v>66</v>
      </c>
      <c r="C44" s="24" t="s">
        <v>130</v>
      </c>
      <c r="D44" s="3">
        <v>1</v>
      </c>
      <c r="E44" s="28">
        <f t="shared" si="0"/>
        <v>1</v>
      </c>
      <c r="F44" s="20">
        <v>0</v>
      </c>
      <c r="G44" s="3">
        <v>0</v>
      </c>
      <c r="H44" s="28">
        <f t="shared" si="1"/>
        <v>0</v>
      </c>
    </row>
    <row r="45" spans="1:8" ht="15" customHeight="1">
      <c r="A45" s="59" t="s">
        <v>67</v>
      </c>
      <c r="B45" s="2" t="s">
        <v>68</v>
      </c>
      <c r="C45" s="24" t="s">
        <v>132</v>
      </c>
      <c r="D45" s="3">
        <v>2</v>
      </c>
      <c r="E45" s="28">
        <f t="shared" si="0"/>
        <v>0</v>
      </c>
      <c r="F45" s="20">
        <v>0</v>
      </c>
      <c r="G45" s="3">
        <v>0</v>
      </c>
      <c r="H45" s="28">
        <f t="shared" si="1"/>
        <v>0</v>
      </c>
    </row>
    <row r="46" spans="1:8" ht="15" customHeight="1">
      <c r="A46" s="59" t="s">
        <v>69</v>
      </c>
      <c r="B46" s="2" t="s">
        <v>70</v>
      </c>
      <c r="C46" s="24" t="s">
        <v>132</v>
      </c>
      <c r="D46" s="3">
        <v>1</v>
      </c>
      <c r="E46" s="28">
        <f t="shared" si="0"/>
        <v>-1</v>
      </c>
      <c r="F46" s="20">
        <v>0</v>
      </c>
      <c r="G46" s="3">
        <v>0</v>
      </c>
      <c r="H46" s="28">
        <f t="shared" si="1"/>
        <v>0</v>
      </c>
    </row>
    <row r="47" spans="1:8" ht="15" customHeight="1">
      <c r="A47" s="59" t="s">
        <v>71</v>
      </c>
      <c r="B47" s="2" t="s">
        <v>72</v>
      </c>
      <c r="C47" s="24" t="s">
        <v>134</v>
      </c>
      <c r="D47" s="3">
        <v>5</v>
      </c>
      <c r="E47" s="28">
        <f t="shared" si="0"/>
        <v>1</v>
      </c>
      <c r="F47" s="20">
        <v>2</v>
      </c>
      <c r="G47" s="3">
        <v>2</v>
      </c>
      <c r="H47" s="28">
        <f t="shared" si="1"/>
        <v>0</v>
      </c>
    </row>
    <row r="48" spans="1:8" ht="15" customHeight="1">
      <c r="A48" s="59" t="s">
        <v>73</v>
      </c>
      <c r="B48" s="2" t="s">
        <v>74</v>
      </c>
      <c r="C48" s="24" t="s">
        <v>132</v>
      </c>
      <c r="D48" s="3">
        <v>2</v>
      </c>
      <c r="E48" s="28">
        <f t="shared" si="0"/>
        <v>0</v>
      </c>
      <c r="F48" s="20">
        <v>1</v>
      </c>
      <c r="G48" s="3">
        <v>1</v>
      </c>
      <c r="H48" s="28">
        <f t="shared" si="1"/>
        <v>0</v>
      </c>
    </row>
    <row r="49" spans="1:8" ht="15" customHeight="1">
      <c r="A49" s="59" t="s">
        <v>75</v>
      </c>
      <c r="B49" s="2" t="s">
        <v>76</v>
      </c>
      <c r="C49" s="24" t="s">
        <v>131</v>
      </c>
      <c r="D49" s="3">
        <v>1</v>
      </c>
      <c r="E49" s="28">
        <f t="shared" si="0"/>
        <v>0</v>
      </c>
      <c r="F49" s="20">
        <v>0</v>
      </c>
      <c r="G49" s="3">
        <v>0</v>
      </c>
      <c r="H49" s="28">
        <f t="shared" si="1"/>
        <v>0</v>
      </c>
    </row>
    <row r="50" spans="1:8" ht="15" customHeight="1">
      <c r="A50" s="59" t="s">
        <v>77</v>
      </c>
      <c r="B50" s="2" t="s">
        <v>78</v>
      </c>
      <c r="C50" s="24" t="s">
        <v>134</v>
      </c>
      <c r="D50" s="3">
        <v>3</v>
      </c>
      <c r="E50" s="28">
        <f t="shared" si="0"/>
        <v>-1</v>
      </c>
      <c r="F50" s="20">
        <v>1</v>
      </c>
      <c r="G50" s="3">
        <v>1</v>
      </c>
      <c r="H50" s="28">
        <f t="shared" si="1"/>
        <v>0</v>
      </c>
    </row>
    <row r="51" spans="1:8" ht="15" customHeight="1">
      <c r="A51" s="59" t="s">
        <v>79</v>
      </c>
      <c r="B51" s="2" t="s">
        <v>80</v>
      </c>
      <c r="C51" s="24" t="s">
        <v>130</v>
      </c>
      <c r="D51" s="3">
        <v>0</v>
      </c>
      <c r="E51" s="28">
        <f t="shared" si="0"/>
        <v>0</v>
      </c>
      <c r="F51" s="20">
        <v>0</v>
      </c>
      <c r="G51" s="3">
        <v>0</v>
      </c>
      <c r="H51" s="28">
        <f t="shared" si="1"/>
        <v>0</v>
      </c>
    </row>
    <row r="52" spans="1:8" s="30" customFormat="1" ht="15" customHeight="1">
      <c r="A52" s="56" t="s">
        <v>81</v>
      </c>
      <c r="B52" s="33" t="s">
        <v>82</v>
      </c>
      <c r="C52" s="35">
        <v>1</v>
      </c>
      <c r="D52" s="31">
        <v>1</v>
      </c>
      <c r="E52" s="31">
        <f t="shared" si="0"/>
        <v>0</v>
      </c>
      <c r="F52" s="31">
        <v>0</v>
      </c>
      <c r="G52" s="31">
        <v>0</v>
      </c>
      <c r="H52" s="31">
        <f t="shared" si="1"/>
        <v>0</v>
      </c>
    </row>
    <row r="53" spans="1:8" ht="15" customHeight="1">
      <c r="A53" s="59" t="s">
        <v>83</v>
      </c>
      <c r="B53" s="2" t="s">
        <v>84</v>
      </c>
      <c r="C53" s="24" t="s">
        <v>131</v>
      </c>
      <c r="D53" s="3">
        <v>1</v>
      </c>
      <c r="E53" s="28">
        <f t="shared" si="0"/>
        <v>0</v>
      </c>
      <c r="F53" s="20">
        <v>0</v>
      </c>
      <c r="G53" s="3">
        <v>0</v>
      </c>
      <c r="H53" s="28">
        <f t="shared" si="1"/>
        <v>0</v>
      </c>
    </row>
    <row r="54" spans="1:8" s="30" customFormat="1" ht="15" customHeight="1">
      <c r="A54" s="56" t="s">
        <v>85</v>
      </c>
      <c r="B54" s="33" t="s">
        <v>86</v>
      </c>
      <c r="C54" s="35">
        <v>1</v>
      </c>
      <c r="D54" s="31">
        <v>1</v>
      </c>
      <c r="E54" s="31">
        <f t="shared" si="0"/>
        <v>0</v>
      </c>
      <c r="F54" s="31">
        <v>1</v>
      </c>
      <c r="G54" s="31">
        <v>1</v>
      </c>
      <c r="H54" s="31">
        <f t="shared" si="1"/>
        <v>0</v>
      </c>
    </row>
    <row r="55" spans="1:8" ht="15" customHeight="1">
      <c r="A55" s="59" t="s">
        <v>87</v>
      </c>
      <c r="B55" s="2" t="s">
        <v>88</v>
      </c>
      <c r="C55" s="24" t="s">
        <v>131</v>
      </c>
      <c r="D55" s="3">
        <v>1</v>
      </c>
      <c r="E55" s="28">
        <f t="shared" si="0"/>
        <v>0</v>
      </c>
      <c r="F55" s="20">
        <v>1</v>
      </c>
      <c r="G55" s="3">
        <v>1</v>
      </c>
      <c r="H55" s="28">
        <f t="shared" si="1"/>
        <v>0</v>
      </c>
    </row>
    <row r="56" spans="1:8" s="30" customFormat="1" ht="15" customHeight="1">
      <c r="A56" s="64" t="s">
        <v>89</v>
      </c>
      <c r="B56" s="36" t="s">
        <v>90</v>
      </c>
      <c r="C56" s="31">
        <v>0</v>
      </c>
      <c r="D56" s="31">
        <v>0</v>
      </c>
      <c r="E56" s="31">
        <f t="shared" si="0"/>
        <v>0</v>
      </c>
      <c r="F56" s="31">
        <v>1</v>
      </c>
      <c r="G56" s="31">
        <v>1</v>
      </c>
      <c r="H56" s="31">
        <f t="shared" si="1"/>
        <v>0</v>
      </c>
    </row>
    <row r="57" spans="1:8" ht="15" customHeight="1">
      <c r="A57" s="60" t="s">
        <v>91</v>
      </c>
      <c r="B57" s="2" t="s">
        <v>92</v>
      </c>
      <c r="C57" s="20">
        <v>0</v>
      </c>
      <c r="D57" s="3">
        <v>0</v>
      </c>
      <c r="E57" s="28">
        <f t="shared" si="0"/>
        <v>0</v>
      </c>
      <c r="F57" s="20">
        <v>1</v>
      </c>
      <c r="G57" s="3">
        <v>1</v>
      </c>
      <c r="H57" s="28">
        <f t="shared" si="1"/>
        <v>0</v>
      </c>
    </row>
    <row r="58" spans="1:8" ht="15" customHeight="1">
      <c r="A58" s="60" t="s">
        <v>93</v>
      </c>
      <c r="B58" s="2" t="s">
        <v>94</v>
      </c>
      <c r="C58" s="20">
        <v>0</v>
      </c>
      <c r="D58" s="3">
        <v>0</v>
      </c>
      <c r="E58" s="28">
        <f t="shared" si="0"/>
        <v>0</v>
      </c>
      <c r="F58" s="20">
        <v>0</v>
      </c>
      <c r="G58" s="3">
        <v>0</v>
      </c>
      <c r="H58" s="28">
        <f t="shared" si="1"/>
        <v>0</v>
      </c>
    </row>
    <row r="59" spans="1:8" s="30" customFormat="1" ht="15" customHeight="1">
      <c r="A59" s="56" t="s">
        <v>95</v>
      </c>
      <c r="B59" s="33" t="s">
        <v>96</v>
      </c>
      <c r="C59" s="35">
        <v>1</v>
      </c>
      <c r="D59" s="31">
        <v>1</v>
      </c>
      <c r="E59" s="31">
        <f t="shared" si="0"/>
        <v>0</v>
      </c>
      <c r="F59" s="31">
        <v>1</v>
      </c>
      <c r="G59" s="31">
        <v>1</v>
      </c>
      <c r="H59" s="31">
        <f t="shared" si="1"/>
        <v>0</v>
      </c>
    </row>
    <row r="60" spans="1:8" ht="15" customHeight="1">
      <c r="A60" s="59" t="s">
        <v>97</v>
      </c>
      <c r="B60" s="2" t="s">
        <v>98</v>
      </c>
      <c r="C60" s="24" t="s">
        <v>131</v>
      </c>
      <c r="D60" s="3">
        <v>1</v>
      </c>
      <c r="E60" s="28">
        <f t="shared" si="0"/>
        <v>0</v>
      </c>
      <c r="F60" s="20">
        <v>1</v>
      </c>
      <c r="G60" s="3">
        <v>1</v>
      </c>
      <c r="H60" s="28">
        <f t="shared" si="1"/>
        <v>0</v>
      </c>
    </row>
    <row r="61" spans="1:8" s="30" customFormat="1" ht="15" customHeight="1">
      <c r="A61" s="65" t="s">
        <v>99</v>
      </c>
      <c r="B61" s="33" t="s">
        <v>100</v>
      </c>
      <c r="C61" s="35">
        <v>1</v>
      </c>
      <c r="D61" s="31">
        <v>1</v>
      </c>
      <c r="E61" s="31">
        <f t="shared" si="0"/>
        <v>0</v>
      </c>
      <c r="F61" s="31">
        <v>0</v>
      </c>
      <c r="G61" s="31">
        <v>0</v>
      </c>
      <c r="H61" s="31">
        <f t="shared" si="1"/>
        <v>0</v>
      </c>
    </row>
    <row r="62" spans="1:8" ht="15" customHeight="1">
      <c r="A62" s="59" t="s">
        <v>101</v>
      </c>
      <c r="B62" s="2" t="s">
        <v>102</v>
      </c>
      <c r="C62" s="24" t="s">
        <v>131</v>
      </c>
      <c r="D62" s="3">
        <v>1</v>
      </c>
      <c r="E62" s="28">
        <f t="shared" si="0"/>
        <v>0</v>
      </c>
      <c r="F62" s="20">
        <v>0</v>
      </c>
      <c r="G62" s="3">
        <v>0</v>
      </c>
      <c r="H62" s="28">
        <f t="shared" si="1"/>
        <v>0</v>
      </c>
    </row>
    <row r="63" spans="1:8" ht="15" customHeight="1">
      <c r="A63" s="59" t="s">
        <v>103</v>
      </c>
      <c r="B63" s="2" t="s">
        <v>104</v>
      </c>
      <c r="C63" s="24" t="s">
        <v>130</v>
      </c>
      <c r="D63" s="3">
        <v>0</v>
      </c>
      <c r="E63" s="28">
        <f t="shared" si="0"/>
        <v>0</v>
      </c>
      <c r="F63" s="20"/>
      <c r="G63" s="3"/>
      <c r="H63" s="28">
        <f t="shared" si="1"/>
        <v>0</v>
      </c>
    </row>
    <row r="64" spans="1:8" s="30" customFormat="1" ht="15" customHeight="1">
      <c r="A64" s="56" t="s">
        <v>105</v>
      </c>
      <c r="B64" s="33" t="s">
        <v>106</v>
      </c>
      <c r="C64" s="35">
        <v>3</v>
      </c>
      <c r="D64" s="31">
        <v>4</v>
      </c>
      <c r="E64" s="31">
        <f t="shared" si="0"/>
        <v>1</v>
      </c>
      <c r="F64" s="31">
        <v>4</v>
      </c>
      <c r="G64" s="31">
        <v>4</v>
      </c>
      <c r="H64" s="31">
        <f t="shared" si="1"/>
        <v>0</v>
      </c>
    </row>
    <row r="65" spans="1:8" ht="15" customHeight="1">
      <c r="A65" s="59" t="s">
        <v>107</v>
      </c>
      <c r="B65" s="2" t="s">
        <v>108</v>
      </c>
      <c r="C65" s="24" t="s">
        <v>131</v>
      </c>
      <c r="D65" s="3">
        <v>2</v>
      </c>
      <c r="E65" s="28">
        <f t="shared" si="0"/>
        <v>1</v>
      </c>
      <c r="F65" s="20">
        <v>2</v>
      </c>
      <c r="G65" s="3">
        <v>2</v>
      </c>
      <c r="H65" s="28">
        <f t="shared" si="1"/>
        <v>0</v>
      </c>
    </row>
    <row r="66" spans="1:8" ht="15" customHeight="1">
      <c r="A66" s="59" t="s">
        <v>109</v>
      </c>
      <c r="B66" s="2" t="s">
        <v>110</v>
      </c>
      <c r="C66" s="24" t="s">
        <v>131</v>
      </c>
      <c r="D66" s="3">
        <v>1</v>
      </c>
      <c r="E66" s="28">
        <f t="shared" si="0"/>
        <v>0</v>
      </c>
      <c r="F66" s="20">
        <v>0</v>
      </c>
      <c r="G66" s="3">
        <v>0</v>
      </c>
      <c r="H66" s="28">
        <f t="shared" si="1"/>
        <v>0</v>
      </c>
    </row>
    <row r="67" spans="1:8" ht="15" customHeight="1">
      <c r="A67" s="59" t="s">
        <v>111</v>
      </c>
      <c r="B67" s="2" t="s">
        <v>112</v>
      </c>
      <c r="C67" s="24" t="s">
        <v>131</v>
      </c>
      <c r="D67" s="3">
        <v>1</v>
      </c>
      <c r="E67" s="28">
        <f t="shared" si="0"/>
        <v>0</v>
      </c>
      <c r="F67" s="20">
        <v>2</v>
      </c>
      <c r="G67" s="3">
        <v>2</v>
      </c>
      <c r="H67" s="28">
        <f t="shared" si="1"/>
        <v>0</v>
      </c>
    </row>
    <row r="68" spans="1:8" s="30" customFormat="1" ht="15" customHeight="1">
      <c r="A68" s="56" t="s">
        <v>113</v>
      </c>
      <c r="B68" s="33" t="s">
        <v>114</v>
      </c>
      <c r="C68" s="35">
        <v>1</v>
      </c>
      <c r="D68" s="31">
        <v>1</v>
      </c>
      <c r="E68" s="31">
        <f t="shared" ref="E68:E74" si="2">D68-C68</f>
        <v>0</v>
      </c>
      <c r="F68" s="31">
        <v>1</v>
      </c>
      <c r="G68" s="31">
        <v>1</v>
      </c>
      <c r="H68" s="31">
        <f t="shared" ref="H68:H75" si="3">G68-F68</f>
        <v>0</v>
      </c>
    </row>
    <row r="69" spans="1:8" ht="15" customHeight="1">
      <c r="A69" s="59" t="s">
        <v>115</v>
      </c>
      <c r="B69" s="2" t="s">
        <v>116</v>
      </c>
      <c r="C69" s="24" t="s">
        <v>131</v>
      </c>
      <c r="D69" s="3">
        <v>1</v>
      </c>
      <c r="E69" s="28">
        <f t="shared" si="2"/>
        <v>0</v>
      </c>
      <c r="F69" s="20">
        <v>1</v>
      </c>
      <c r="G69" s="3">
        <v>1</v>
      </c>
      <c r="H69" s="28">
        <f t="shared" si="3"/>
        <v>0</v>
      </c>
    </row>
    <row r="70" spans="1:8" s="30" customFormat="1" ht="15" customHeight="1">
      <c r="A70" s="56" t="s">
        <v>117</v>
      </c>
      <c r="B70" s="33" t="s">
        <v>118</v>
      </c>
      <c r="C70" s="35">
        <v>2</v>
      </c>
      <c r="D70" s="31">
        <v>2</v>
      </c>
      <c r="E70" s="31">
        <f t="shared" si="2"/>
        <v>0</v>
      </c>
      <c r="F70" s="31">
        <v>2</v>
      </c>
      <c r="G70" s="31">
        <v>2</v>
      </c>
      <c r="H70" s="31">
        <f t="shared" si="3"/>
        <v>0</v>
      </c>
    </row>
    <row r="71" spans="1:8" ht="15" customHeight="1">
      <c r="A71" s="59" t="s">
        <v>119</v>
      </c>
      <c r="B71" s="2" t="s">
        <v>120</v>
      </c>
      <c r="C71" s="24" t="s">
        <v>131</v>
      </c>
      <c r="D71" s="3">
        <v>1</v>
      </c>
      <c r="E71" s="28">
        <f t="shared" si="2"/>
        <v>0</v>
      </c>
      <c r="F71" s="20">
        <v>0</v>
      </c>
      <c r="G71" s="3">
        <v>0</v>
      </c>
      <c r="H71" s="28">
        <f t="shared" si="3"/>
        <v>0</v>
      </c>
    </row>
    <row r="72" spans="1:8" ht="15" customHeight="1">
      <c r="A72" s="59" t="s">
        <v>121</v>
      </c>
      <c r="B72" s="2" t="s">
        <v>122</v>
      </c>
      <c r="C72" s="24" t="s">
        <v>131</v>
      </c>
      <c r="D72" s="3">
        <v>1</v>
      </c>
      <c r="E72" s="28">
        <f t="shared" si="2"/>
        <v>0</v>
      </c>
      <c r="F72" s="20">
        <v>2</v>
      </c>
      <c r="G72" s="3">
        <v>2</v>
      </c>
      <c r="H72" s="28">
        <f t="shared" si="3"/>
        <v>0</v>
      </c>
    </row>
    <row r="73" spans="1:8" s="30" customFormat="1" ht="15" customHeight="1">
      <c r="A73" s="64" t="s">
        <v>123</v>
      </c>
      <c r="B73" s="39" t="s">
        <v>124</v>
      </c>
      <c r="C73" s="40" t="s">
        <v>130</v>
      </c>
      <c r="D73" s="31">
        <v>0</v>
      </c>
      <c r="E73" s="31">
        <f t="shared" si="2"/>
        <v>0</v>
      </c>
      <c r="F73" s="31">
        <v>0</v>
      </c>
      <c r="G73" s="31">
        <v>1</v>
      </c>
      <c r="H73" s="31">
        <f t="shared" si="3"/>
        <v>1</v>
      </c>
    </row>
    <row r="74" spans="1:8" ht="15" customHeight="1">
      <c r="A74" s="61" t="s">
        <v>125</v>
      </c>
      <c r="B74" s="8" t="s">
        <v>126</v>
      </c>
      <c r="C74" s="25" t="s">
        <v>130</v>
      </c>
      <c r="D74" s="3">
        <v>0</v>
      </c>
      <c r="E74" s="28">
        <f t="shared" si="2"/>
        <v>0</v>
      </c>
      <c r="F74" s="20">
        <v>0</v>
      </c>
      <c r="G74" s="3">
        <v>1</v>
      </c>
      <c r="H74" s="28">
        <f t="shared" si="3"/>
        <v>1</v>
      </c>
    </row>
    <row r="75" spans="1:8" s="30" customFormat="1" ht="15" customHeight="1">
      <c r="A75" s="84" t="s">
        <v>127</v>
      </c>
      <c r="B75" s="85"/>
      <c r="C75" s="41">
        <f>SUM(C73+C70+C68+C64+C61+C59+C56+C54+C52+C43+C40+C37+C35+C33+C31+C29+C27+C23+C18+C12+C9+C3)</f>
        <v>45</v>
      </c>
      <c r="D75" s="41">
        <f>SUM(D73+D70+D68+D64+D61+D59+D56+D54+D52+D43+D40+D37+D35+D33+D31+D29+D27+D23+D18+D12+D9+D3)</f>
        <v>50</v>
      </c>
      <c r="E75" s="42">
        <v>5</v>
      </c>
      <c r="F75" s="42">
        <f>SUM(F73+F70+F68+F64+F61+F59+F56+F54+F52+F43+F40+F37+F35+F33+F31+F29+F27+F23+F18+F12+F9+F3)</f>
        <v>44</v>
      </c>
      <c r="G75" s="42">
        <f>SUM(G73+G70+G68+G64+G61+G59+G56+G54+G52+G43+G40+G37+G35+G33+G31+G29+G27+G23+G18+G12+G9+G3)</f>
        <v>50</v>
      </c>
      <c r="H75" s="42">
        <f t="shared" si="3"/>
        <v>6</v>
      </c>
    </row>
    <row r="76" spans="1:8">
      <c r="A76" s="66"/>
      <c r="B76" s="7"/>
      <c r="C76" s="26"/>
      <c r="D76" s="6"/>
      <c r="E76" s="6"/>
      <c r="F76" s="6"/>
      <c r="G76" s="6"/>
    </row>
    <row r="77" spans="1:8">
      <c r="A77" s="66"/>
      <c r="B77" s="7"/>
      <c r="C77" s="26"/>
      <c r="D77" s="6"/>
      <c r="E77" s="6"/>
      <c r="F77" s="6"/>
      <c r="G77" s="6"/>
    </row>
    <row r="78" spans="1:8">
      <c r="A78" s="66"/>
      <c r="B78" s="7"/>
      <c r="C78" s="26"/>
      <c r="D78" s="6"/>
      <c r="E78" s="6"/>
      <c r="F78" s="6"/>
      <c r="G78" s="6"/>
    </row>
    <row r="79" spans="1:8">
      <c r="A79" s="66"/>
      <c r="B79" s="7"/>
      <c r="C79" s="26"/>
      <c r="D79" s="6"/>
      <c r="E79" s="6"/>
      <c r="F79" s="6"/>
      <c r="G79" s="6"/>
    </row>
    <row r="80" spans="1:8">
      <c r="A80" s="66"/>
      <c r="B80" s="7"/>
      <c r="C80" s="26"/>
      <c r="D80" s="6"/>
      <c r="E80" s="6"/>
      <c r="F80" s="6"/>
      <c r="G80" s="6"/>
    </row>
    <row r="81" spans="1:7">
      <c r="A81" s="66"/>
      <c r="B81" s="7"/>
      <c r="C81" s="26"/>
      <c r="D81" s="6"/>
      <c r="E81" s="6"/>
      <c r="F81" s="6"/>
      <c r="G81" s="6"/>
    </row>
    <row r="82" spans="1:7">
      <c r="A82" s="66"/>
      <c r="B82" s="7"/>
      <c r="C82" s="26"/>
      <c r="D82" s="6"/>
      <c r="E82" s="6"/>
      <c r="F82" s="6"/>
      <c r="G82" s="6"/>
    </row>
    <row r="83" spans="1:7">
      <c r="A83" s="66"/>
      <c r="B83" s="7"/>
      <c r="C83" s="26"/>
      <c r="D83" s="6"/>
      <c r="E83" s="6"/>
      <c r="F83" s="6"/>
      <c r="G83" s="6"/>
    </row>
    <row r="84" spans="1:7">
      <c r="A84" s="66"/>
      <c r="B84" s="7"/>
      <c r="C84" s="26"/>
      <c r="D84" s="6"/>
      <c r="E84" s="6"/>
      <c r="F84" s="6"/>
      <c r="G84" s="6"/>
    </row>
    <row r="85" spans="1:7">
      <c r="A85" s="66"/>
      <c r="B85" s="7"/>
      <c r="C85" s="26"/>
      <c r="D85" s="6"/>
      <c r="E85" s="6"/>
      <c r="F85" s="6"/>
      <c r="G85" s="6"/>
    </row>
    <row r="86" spans="1:7">
      <c r="A86" s="66"/>
      <c r="B86" s="7"/>
      <c r="C86" s="26"/>
      <c r="D86" s="6"/>
      <c r="E86" s="6"/>
      <c r="F86" s="6"/>
      <c r="G86" s="6"/>
    </row>
    <row r="87" spans="1:7">
      <c r="A87" s="66"/>
      <c r="B87" s="7"/>
      <c r="C87" s="26"/>
      <c r="D87" s="6"/>
      <c r="E87" s="6"/>
      <c r="F87" s="6"/>
      <c r="G87" s="6"/>
    </row>
    <row r="88" spans="1:7">
      <c r="A88" s="66"/>
      <c r="B88" s="7"/>
      <c r="C88" s="26"/>
      <c r="D88" s="6"/>
      <c r="E88" s="6"/>
      <c r="F88" s="6"/>
      <c r="G88" s="6"/>
    </row>
    <row r="89" spans="1:7">
      <c r="A89" s="66"/>
      <c r="B89" s="7"/>
      <c r="C89" s="26"/>
      <c r="D89" s="6"/>
      <c r="E89" s="6"/>
      <c r="F89" s="6"/>
      <c r="G89" s="6"/>
    </row>
    <row r="90" spans="1:7">
      <c r="A90" s="66"/>
      <c r="B90" s="7"/>
      <c r="C90" s="26"/>
      <c r="D90" s="6"/>
      <c r="E90" s="6"/>
      <c r="F90" s="6"/>
      <c r="G90" s="6"/>
    </row>
    <row r="91" spans="1:7">
      <c r="A91" s="66"/>
      <c r="B91" s="7"/>
      <c r="C91" s="26"/>
      <c r="D91" s="6"/>
      <c r="E91" s="6"/>
      <c r="F91" s="6"/>
      <c r="G91" s="6"/>
    </row>
    <row r="92" spans="1:7">
      <c r="A92" s="66"/>
      <c r="B92" s="7"/>
      <c r="C92" s="26"/>
      <c r="D92" s="6"/>
      <c r="E92" s="6"/>
      <c r="F92" s="6"/>
      <c r="G92" s="6"/>
    </row>
    <row r="93" spans="1:7">
      <c r="A93" s="66"/>
      <c r="B93" s="7"/>
      <c r="C93" s="26"/>
      <c r="D93" s="6"/>
      <c r="E93" s="6"/>
      <c r="F93" s="6"/>
      <c r="G93" s="6"/>
    </row>
    <row r="94" spans="1:7">
      <c r="A94" s="66"/>
      <c r="B94" s="7"/>
      <c r="C94" s="26"/>
      <c r="D94" s="6"/>
      <c r="E94" s="6"/>
      <c r="F94" s="6"/>
      <c r="G94" s="6"/>
    </row>
    <row r="95" spans="1:7">
      <c r="A95" s="66"/>
      <c r="B95" s="7"/>
      <c r="C95" s="26"/>
      <c r="D95" s="6"/>
      <c r="E95" s="6"/>
      <c r="F95" s="6"/>
      <c r="G95" s="6"/>
    </row>
    <row r="96" spans="1:7">
      <c r="A96" s="66"/>
      <c r="B96" s="7"/>
      <c r="C96" s="26"/>
      <c r="D96" s="6"/>
      <c r="E96" s="6"/>
      <c r="F96" s="6"/>
      <c r="G96" s="6"/>
    </row>
    <row r="97" spans="1:7">
      <c r="A97" s="66"/>
      <c r="B97" s="7"/>
      <c r="C97" s="26"/>
      <c r="D97" s="6"/>
      <c r="E97" s="6"/>
      <c r="F97" s="6"/>
      <c r="G97" s="6"/>
    </row>
    <row r="98" spans="1:7">
      <c r="A98" s="66"/>
      <c r="B98" s="7"/>
      <c r="C98" s="26"/>
      <c r="D98" s="6"/>
      <c r="E98" s="6"/>
      <c r="F98" s="6"/>
      <c r="G98" s="6"/>
    </row>
    <row r="99" spans="1:7">
      <c r="A99" s="66"/>
      <c r="B99" s="7"/>
      <c r="C99" s="26"/>
      <c r="D99" s="6"/>
      <c r="E99" s="6"/>
      <c r="F99" s="6"/>
      <c r="G99" s="6"/>
    </row>
  </sheetData>
  <mergeCells count="2">
    <mergeCell ref="A1:H1"/>
    <mergeCell ref="A75:B75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workbookViewId="0">
      <selection activeCell="C2" sqref="C2"/>
    </sheetView>
  </sheetViews>
  <sheetFormatPr defaultRowHeight="15"/>
  <cols>
    <col min="2" max="2" width="68.28515625" customWidth="1"/>
    <col min="3" max="3" width="4.7109375" style="51" customWidth="1"/>
    <col min="4" max="4" width="4.42578125" customWidth="1"/>
    <col min="5" max="5" width="4.85546875" customWidth="1"/>
    <col min="6" max="9" width="4.5703125" style="51" customWidth="1"/>
    <col min="10" max="10" width="4.85546875" style="51" customWidth="1"/>
    <col min="11" max="11" width="5.140625" style="51" customWidth="1"/>
  </cols>
  <sheetData>
    <row r="1" spans="1:11">
      <c r="A1" s="88" t="s">
        <v>186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176.25" customHeight="1">
      <c r="A2" s="16" t="s">
        <v>0</v>
      </c>
      <c r="B2" s="17" t="s">
        <v>1</v>
      </c>
      <c r="C2" s="21" t="s">
        <v>128</v>
      </c>
      <c r="D2" s="45" t="s">
        <v>174</v>
      </c>
      <c r="E2" s="46" t="s">
        <v>129</v>
      </c>
      <c r="F2" s="21" t="s">
        <v>128</v>
      </c>
      <c r="G2" s="45" t="s">
        <v>175</v>
      </c>
      <c r="H2" s="46" t="s">
        <v>129</v>
      </c>
      <c r="I2" s="21" t="s">
        <v>128</v>
      </c>
      <c r="J2" s="45" t="s">
        <v>176</v>
      </c>
      <c r="K2" s="46" t="s">
        <v>129</v>
      </c>
    </row>
    <row r="3" spans="1:11" ht="15" customHeight="1">
      <c r="A3" s="32" t="s">
        <v>135</v>
      </c>
      <c r="B3" s="33" t="s">
        <v>136</v>
      </c>
      <c r="C3" s="31">
        <v>6</v>
      </c>
      <c r="D3" s="31">
        <v>6</v>
      </c>
      <c r="E3" s="31">
        <f>D3-C3</f>
        <v>0</v>
      </c>
      <c r="F3" s="31">
        <v>4</v>
      </c>
      <c r="G3" s="31">
        <v>7</v>
      </c>
      <c r="H3" s="31">
        <f>G3-F3</f>
        <v>3</v>
      </c>
      <c r="I3" s="50"/>
      <c r="J3" s="31">
        <v>8</v>
      </c>
      <c r="K3" s="31">
        <f>J3-I3</f>
        <v>8</v>
      </c>
    </row>
    <row r="4" spans="1:11" ht="15" customHeight="1">
      <c r="A4" s="10">
        <v>37257</v>
      </c>
      <c r="B4" s="4" t="s">
        <v>5</v>
      </c>
      <c r="C4" s="20">
        <v>3</v>
      </c>
      <c r="D4" s="20">
        <v>3</v>
      </c>
      <c r="E4" s="28">
        <f t="shared" ref="E4:E59" si="0">D4-C4</f>
        <v>0</v>
      </c>
      <c r="F4" s="20">
        <v>0</v>
      </c>
      <c r="G4" s="20">
        <v>2</v>
      </c>
      <c r="H4" s="28">
        <f t="shared" ref="H4:H59" si="1">G4-F4</f>
        <v>2</v>
      </c>
      <c r="I4" s="20"/>
      <c r="J4" s="20">
        <v>4</v>
      </c>
      <c r="K4" s="28">
        <f t="shared" ref="K4:K59" si="2">J4-I4</f>
        <v>4</v>
      </c>
    </row>
    <row r="5" spans="1:11" ht="15" customHeight="1">
      <c r="A5" s="15">
        <v>39814</v>
      </c>
      <c r="B5" s="5" t="s">
        <v>7</v>
      </c>
      <c r="C5" s="20">
        <v>1</v>
      </c>
      <c r="D5" s="20">
        <v>1</v>
      </c>
      <c r="E5" s="28">
        <f t="shared" si="0"/>
        <v>0</v>
      </c>
      <c r="F5" s="20">
        <v>0</v>
      </c>
      <c r="G5" s="20">
        <v>0</v>
      </c>
      <c r="H5" s="28">
        <f t="shared" si="1"/>
        <v>0</v>
      </c>
      <c r="I5" s="20"/>
      <c r="J5" s="20">
        <v>1</v>
      </c>
      <c r="K5" s="28">
        <f t="shared" si="2"/>
        <v>1</v>
      </c>
    </row>
    <row r="6" spans="1:11" ht="15" customHeight="1">
      <c r="A6" s="15">
        <v>37712</v>
      </c>
      <c r="B6" s="5" t="s">
        <v>8</v>
      </c>
      <c r="C6" s="20">
        <v>1</v>
      </c>
      <c r="D6" s="20">
        <v>1</v>
      </c>
      <c r="E6" s="28">
        <f t="shared" si="0"/>
        <v>0</v>
      </c>
      <c r="F6" s="20">
        <v>2</v>
      </c>
      <c r="G6" s="20">
        <v>2</v>
      </c>
      <c r="H6" s="28">
        <f t="shared" si="1"/>
        <v>0</v>
      </c>
      <c r="I6" s="20"/>
      <c r="J6" s="20">
        <v>1</v>
      </c>
      <c r="K6" s="28">
        <f t="shared" si="2"/>
        <v>1</v>
      </c>
    </row>
    <row r="7" spans="1:11" ht="15" customHeight="1">
      <c r="A7" s="15">
        <v>41730</v>
      </c>
      <c r="B7" s="5" t="s">
        <v>9</v>
      </c>
      <c r="C7" s="20">
        <v>1</v>
      </c>
      <c r="D7" s="20">
        <v>1</v>
      </c>
      <c r="E7" s="28">
        <f t="shared" si="0"/>
        <v>0</v>
      </c>
      <c r="F7" s="20">
        <v>2</v>
      </c>
      <c r="G7" s="20">
        <v>3</v>
      </c>
      <c r="H7" s="28">
        <f t="shared" si="1"/>
        <v>1</v>
      </c>
      <c r="I7" s="20"/>
      <c r="J7" s="20">
        <v>2</v>
      </c>
      <c r="K7" s="28">
        <f t="shared" si="2"/>
        <v>2</v>
      </c>
    </row>
    <row r="8" spans="1:11" s="30" customFormat="1" ht="15" customHeight="1">
      <c r="A8" s="32" t="s">
        <v>137</v>
      </c>
      <c r="B8" s="33" t="s">
        <v>21</v>
      </c>
      <c r="C8" s="31">
        <v>4</v>
      </c>
      <c r="D8" s="31">
        <v>4</v>
      </c>
      <c r="E8" s="31">
        <f t="shared" si="0"/>
        <v>0</v>
      </c>
      <c r="F8" s="31">
        <v>2</v>
      </c>
      <c r="G8" s="31">
        <v>4</v>
      </c>
      <c r="H8" s="31">
        <f t="shared" si="1"/>
        <v>2</v>
      </c>
      <c r="I8" s="31">
        <v>1</v>
      </c>
      <c r="J8" s="31">
        <v>4</v>
      </c>
      <c r="K8" s="31">
        <f t="shared" si="2"/>
        <v>3</v>
      </c>
    </row>
    <row r="9" spans="1:11" ht="15" customHeight="1">
      <c r="A9" s="13" t="s">
        <v>24</v>
      </c>
      <c r="B9" s="2" t="s">
        <v>25</v>
      </c>
      <c r="C9" s="20">
        <v>0</v>
      </c>
      <c r="D9" s="20">
        <v>0</v>
      </c>
      <c r="E9" s="28">
        <f t="shared" si="0"/>
        <v>0</v>
      </c>
      <c r="F9" s="20">
        <v>0</v>
      </c>
      <c r="G9" s="20">
        <v>2</v>
      </c>
      <c r="H9" s="28">
        <f t="shared" si="1"/>
        <v>2</v>
      </c>
      <c r="I9" s="20"/>
      <c r="J9" s="20">
        <v>0</v>
      </c>
      <c r="K9" s="28">
        <f t="shared" si="2"/>
        <v>0</v>
      </c>
    </row>
    <row r="10" spans="1:11" ht="15" customHeight="1">
      <c r="A10" s="13" t="s">
        <v>26</v>
      </c>
      <c r="B10" s="2" t="s">
        <v>27</v>
      </c>
      <c r="C10" s="20">
        <v>2</v>
      </c>
      <c r="D10" s="20">
        <v>2</v>
      </c>
      <c r="E10" s="28">
        <f t="shared" si="0"/>
        <v>0</v>
      </c>
      <c r="F10" s="20">
        <v>1</v>
      </c>
      <c r="G10" s="20">
        <v>1</v>
      </c>
      <c r="H10" s="28">
        <f t="shared" si="1"/>
        <v>0</v>
      </c>
      <c r="I10" s="20"/>
      <c r="J10" s="20">
        <v>1</v>
      </c>
      <c r="K10" s="28">
        <f t="shared" si="2"/>
        <v>1</v>
      </c>
    </row>
    <row r="11" spans="1:11" ht="15" customHeight="1">
      <c r="A11" s="13" t="s">
        <v>28</v>
      </c>
      <c r="B11" s="2" t="s">
        <v>29</v>
      </c>
      <c r="C11" s="20">
        <v>0</v>
      </c>
      <c r="D11" s="20">
        <v>0</v>
      </c>
      <c r="E11" s="28">
        <f t="shared" si="0"/>
        <v>0</v>
      </c>
      <c r="F11" s="20">
        <v>1</v>
      </c>
      <c r="G11" s="20">
        <v>1</v>
      </c>
      <c r="H11" s="28">
        <f t="shared" si="1"/>
        <v>0</v>
      </c>
      <c r="I11" s="20"/>
      <c r="J11" s="20">
        <v>2</v>
      </c>
      <c r="K11" s="28">
        <f t="shared" si="2"/>
        <v>2</v>
      </c>
    </row>
    <row r="12" spans="1:11" ht="15" customHeight="1">
      <c r="A12" s="10">
        <v>39481</v>
      </c>
      <c r="B12" s="4" t="s">
        <v>12</v>
      </c>
      <c r="C12" s="20">
        <v>2</v>
      </c>
      <c r="D12" s="20">
        <v>2</v>
      </c>
      <c r="E12" s="28">
        <f t="shared" si="0"/>
        <v>0</v>
      </c>
      <c r="F12" s="20">
        <v>0</v>
      </c>
      <c r="G12" s="20">
        <v>0</v>
      </c>
      <c r="H12" s="28">
        <f t="shared" si="1"/>
        <v>0</v>
      </c>
      <c r="I12" s="20">
        <v>1</v>
      </c>
      <c r="J12" s="20">
        <v>1</v>
      </c>
      <c r="K12" s="28">
        <f t="shared" si="2"/>
        <v>0</v>
      </c>
    </row>
    <row r="13" spans="1:11" s="30" customFormat="1" ht="15" customHeight="1">
      <c r="A13" s="32" t="s">
        <v>138</v>
      </c>
      <c r="B13" s="33" t="s">
        <v>139</v>
      </c>
      <c r="C13" s="31">
        <v>11</v>
      </c>
      <c r="D13" s="31">
        <v>11</v>
      </c>
      <c r="E13" s="31">
        <f t="shared" si="0"/>
        <v>0</v>
      </c>
      <c r="F13" s="31">
        <v>2</v>
      </c>
      <c r="G13" s="31">
        <v>12</v>
      </c>
      <c r="H13" s="31">
        <f t="shared" si="1"/>
        <v>10</v>
      </c>
      <c r="I13" s="31">
        <v>2</v>
      </c>
      <c r="J13" s="31">
        <v>16</v>
      </c>
      <c r="K13" s="31">
        <f t="shared" si="2"/>
        <v>14</v>
      </c>
    </row>
    <row r="14" spans="1:11" ht="15" customHeight="1">
      <c r="A14" s="11" t="s">
        <v>45</v>
      </c>
      <c r="B14" s="2" t="s">
        <v>46</v>
      </c>
      <c r="C14" s="20">
        <v>1</v>
      </c>
      <c r="D14" s="20">
        <v>1</v>
      </c>
      <c r="E14" s="28">
        <f t="shared" si="0"/>
        <v>0</v>
      </c>
      <c r="F14" s="20">
        <v>0</v>
      </c>
      <c r="G14" s="20">
        <v>1</v>
      </c>
      <c r="H14" s="28">
        <f t="shared" si="1"/>
        <v>1</v>
      </c>
      <c r="I14" s="20"/>
      <c r="J14" s="20">
        <v>0</v>
      </c>
      <c r="K14" s="28">
        <f t="shared" si="2"/>
        <v>0</v>
      </c>
    </row>
    <row r="15" spans="1:11" ht="15" customHeight="1">
      <c r="A15" s="5" t="s">
        <v>38</v>
      </c>
      <c r="B15" s="2" t="s">
        <v>39</v>
      </c>
      <c r="C15" s="20">
        <v>2</v>
      </c>
      <c r="D15" s="20">
        <v>2</v>
      </c>
      <c r="E15" s="28">
        <f t="shared" si="0"/>
        <v>0</v>
      </c>
      <c r="F15" s="20">
        <v>0</v>
      </c>
      <c r="G15" s="20">
        <v>5</v>
      </c>
      <c r="H15" s="28">
        <f t="shared" si="1"/>
        <v>5</v>
      </c>
      <c r="I15" s="20">
        <v>1</v>
      </c>
      <c r="J15" s="20">
        <v>10</v>
      </c>
      <c r="K15" s="28">
        <f t="shared" si="2"/>
        <v>9</v>
      </c>
    </row>
    <row r="16" spans="1:11" ht="15" customHeight="1">
      <c r="A16" s="11" t="s">
        <v>42</v>
      </c>
      <c r="B16" s="2" t="s">
        <v>43</v>
      </c>
      <c r="C16" s="20">
        <v>3</v>
      </c>
      <c r="D16" s="20">
        <v>3</v>
      </c>
      <c r="E16" s="28">
        <f t="shared" si="0"/>
        <v>0</v>
      </c>
      <c r="F16" s="20">
        <v>1</v>
      </c>
      <c r="G16" s="20">
        <v>1</v>
      </c>
      <c r="H16" s="28">
        <f t="shared" si="1"/>
        <v>0</v>
      </c>
      <c r="I16" s="20"/>
      <c r="J16" s="20">
        <v>2</v>
      </c>
      <c r="K16" s="28">
        <f t="shared" si="2"/>
        <v>2</v>
      </c>
    </row>
    <row r="17" spans="1:11" ht="15" customHeight="1">
      <c r="A17" s="11" t="s">
        <v>48</v>
      </c>
      <c r="B17" s="2" t="s">
        <v>49</v>
      </c>
      <c r="C17" s="20">
        <v>3</v>
      </c>
      <c r="D17" s="20">
        <v>3</v>
      </c>
      <c r="E17" s="28">
        <f t="shared" si="0"/>
        <v>0</v>
      </c>
      <c r="F17" s="20">
        <v>1</v>
      </c>
      <c r="G17" s="20">
        <v>1</v>
      </c>
      <c r="H17" s="28">
        <f t="shared" si="1"/>
        <v>0</v>
      </c>
      <c r="I17" s="20">
        <v>1</v>
      </c>
      <c r="J17" s="20">
        <v>1</v>
      </c>
      <c r="K17" s="28">
        <f t="shared" si="2"/>
        <v>0</v>
      </c>
    </row>
    <row r="18" spans="1:11" ht="15" customHeight="1">
      <c r="A18" s="11" t="s">
        <v>33</v>
      </c>
      <c r="B18" s="2" t="s">
        <v>34</v>
      </c>
      <c r="C18" s="20">
        <v>1</v>
      </c>
      <c r="D18" s="20">
        <v>1</v>
      </c>
      <c r="E18" s="28">
        <f t="shared" si="0"/>
        <v>0</v>
      </c>
      <c r="F18" s="20">
        <v>0</v>
      </c>
      <c r="G18" s="20">
        <v>0</v>
      </c>
      <c r="H18" s="28">
        <f t="shared" si="1"/>
        <v>0</v>
      </c>
      <c r="I18" s="20"/>
      <c r="J18" s="20">
        <v>0</v>
      </c>
      <c r="K18" s="28">
        <f t="shared" si="2"/>
        <v>0</v>
      </c>
    </row>
    <row r="19" spans="1:11" ht="15" customHeight="1">
      <c r="A19" s="12" t="s">
        <v>35</v>
      </c>
      <c r="B19" s="9" t="s">
        <v>36</v>
      </c>
      <c r="C19" s="20">
        <v>1</v>
      </c>
      <c r="D19" s="20">
        <v>1</v>
      </c>
      <c r="E19" s="28">
        <f t="shared" si="0"/>
        <v>0</v>
      </c>
      <c r="F19" s="20">
        <v>0</v>
      </c>
      <c r="G19" s="20">
        <v>1</v>
      </c>
      <c r="H19" s="28">
        <f t="shared" si="1"/>
        <v>1</v>
      </c>
      <c r="I19" s="20"/>
      <c r="J19" s="20">
        <v>1</v>
      </c>
      <c r="K19" s="28">
        <f t="shared" si="2"/>
        <v>1</v>
      </c>
    </row>
    <row r="20" spans="1:11" ht="15" customHeight="1">
      <c r="A20" s="12" t="s">
        <v>31</v>
      </c>
      <c r="B20" s="9" t="s">
        <v>32</v>
      </c>
      <c r="C20" s="20">
        <v>0</v>
      </c>
      <c r="D20" s="20">
        <v>0</v>
      </c>
      <c r="E20" s="28">
        <f t="shared" si="0"/>
        <v>0</v>
      </c>
      <c r="F20" s="20">
        <v>0</v>
      </c>
      <c r="G20" s="20">
        <v>2</v>
      </c>
      <c r="H20" s="28">
        <f t="shared" si="1"/>
        <v>2</v>
      </c>
      <c r="I20" s="20"/>
      <c r="J20" s="20">
        <v>0</v>
      </c>
      <c r="K20" s="28">
        <f t="shared" si="2"/>
        <v>0</v>
      </c>
    </row>
    <row r="21" spans="1:11" ht="15" customHeight="1">
      <c r="A21" s="12" t="s">
        <v>51</v>
      </c>
      <c r="B21" s="9" t="s">
        <v>52</v>
      </c>
      <c r="C21" s="20">
        <v>0</v>
      </c>
      <c r="D21" s="20">
        <v>0</v>
      </c>
      <c r="E21" s="28">
        <f t="shared" si="0"/>
        <v>0</v>
      </c>
      <c r="F21" s="20">
        <v>0</v>
      </c>
      <c r="G21" s="20">
        <v>1</v>
      </c>
      <c r="H21" s="28">
        <f t="shared" si="1"/>
        <v>1</v>
      </c>
      <c r="I21" s="20"/>
      <c r="J21" s="20">
        <v>1</v>
      </c>
      <c r="K21" s="28">
        <f t="shared" si="2"/>
        <v>1</v>
      </c>
    </row>
    <row r="22" spans="1:11" s="30" customFormat="1" ht="15" customHeight="1">
      <c r="A22" s="47" t="s">
        <v>140</v>
      </c>
      <c r="B22" s="48" t="s">
        <v>118</v>
      </c>
      <c r="C22" s="31">
        <v>1</v>
      </c>
      <c r="D22" s="31">
        <v>1</v>
      </c>
      <c r="E22" s="31">
        <f t="shared" si="0"/>
        <v>0</v>
      </c>
      <c r="F22" s="31">
        <v>1</v>
      </c>
      <c r="G22" s="31">
        <v>1</v>
      </c>
      <c r="H22" s="31">
        <f t="shared" si="1"/>
        <v>0</v>
      </c>
      <c r="I22" s="31"/>
      <c r="J22" s="31">
        <v>1</v>
      </c>
      <c r="K22" s="31">
        <f t="shared" si="2"/>
        <v>1</v>
      </c>
    </row>
    <row r="23" spans="1:11" ht="15" customHeight="1">
      <c r="A23" s="11" t="s">
        <v>121</v>
      </c>
      <c r="B23" s="2" t="s">
        <v>122</v>
      </c>
      <c r="C23" s="20">
        <v>1</v>
      </c>
      <c r="D23" s="20">
        <v>1</v>
      </c>
      <c r="E23" s="28">
        <f t="shared" si="0"/>
        <v>0</v>
      </c>
      <c r="F23" s="20">
        <v>0</v>
      </c>
      <c r="G23" s="20">
        <v>1</v>
      </c>
      <c r="H23" s="28">
        <f t="shared" si="1"/>
        <v>1</v>
      </c>
      <c r="I23" s="20"/>
      <c r="J23" s="20">
        <v>1</v>
      </c>
      <c r="K23" s="28">
        <f t="shared" si="2"/>
        <v>1</v>
      </c>
    </row>
    <row r="24" spans="1:11" s="1" customFormat="1" ht="15" customHeight="1">
      <c r="A24" s="11" t="s">
        <v>119</v>
      </c>
      <c r="B24" s="2" t="s">
        <v>120</v>
      </c>
      <c r="C24" s="49">
        <v>0</v>
      </c>
      <c r="D24" s="49">
        <v>0</v>
      </c>
      <c r="E24" s="28">
        <v>0</v>
      </c>
      <c r="F24" s="49">
        <v>1</v>
      </c>
      <c r="G24" s="49">
        <v>0</v>
      </c>
      <c r="H24" s="28">
        <f t="shared" si="1"/>
        <v>-1</v>
      </c>
      <c r="I24" s="49"/>
      <c r="J24" s="49"/>
      <c r="K24" s="28">
        <f t="shared" si="2"/>
        <v>0</v>
      </c>
    </row>
    <row r="25" spans="1:11" ht="15" customHeight="1">
      <c r="A25" s="32" t="s">
        <v>141</v>
      </c>
      <c r="B25" s="33" t="s">
        <v>142</v>
      </c>
      <c r="C25" s="31">
        <v>1</v>
      </c>
      <c r="D25" s="31">
        <v>1</v>
      </c>
      <c r="E25" s="31">
        <f t="shared" si="0"/>
        <v>0</v>
      </c>
      <c r="F25" s="31">
        <v>1</v>
      </c>
      <c r="G25" s="31">
        <v>1</v>
      </c>
      <c r="H25" s="31">
        <f t="shared" si="1"/>
        <v>0</v>
      </c>
      <c r="I25" s="50"/>
      <c r="J25" s="31">
        <v>1</v>
      </c>
      <c r="K25" s="31">
        <f t="shared" si="2"/>
        <v>1</v>
      </c>
    </row>
    <row r="26" spans="1:11" ht="15" customHeight="1">
      <c r="A26" s="11" t="s">
        <v>87</v>
      </c>
      <c r="B26" s="2" t="s">
        <v>143</v>
      </c>
      <c r="C26" s="20">
        <v>1</v>
      </c>
      <c r="D26" s="20">
        <v>1</v>
      </c>
      <c r="E26" s="28">
        <f t="shared" si="0"/>
        <v>0</v>
      </c>
      <c r="F26" s="20">
        <v>1</v>
      </c>
      <c r="G26" s="20">
        <v>1</v>
      </c>
      <c r="H26" s="28">
        <f t="shared" si="1"/>
        <v>0</v>
      </c>
      <c r="I26" s="20"/>
      <c r="J26" s="20">
        <v>1</v>
      </c>
      <c r="K26" s="28">
        <f t="shared" si="2"/>
        <v>1</v>
      </c>
    </row>
    <row r="27" spans="1:11" ht="15" customHeight="1">
      <c r="A27" s="32" t="s">
        <v>144</v>
      </c>
      <c r="B27" s="33" t="s">
        <v>145</v>
      </c>
      <c r="C27" s="31">
        <v>1</v>
      </c>
      <c r="D27" s="31">
        <v>1</v>
      </c>
      <c r="E27" s="31">
        <f t="shared" si="0"/>
        <v>0</v>
      </c>
      <c r="F27" s="31">
        <v>1</v>
      </c>
      <c r="G27" s="31">
        <v>1</v>
      </c>
      <c r="H27" s="31">
        <f t="shared" si="1"/>
        <v>0</v>
      </c>
      <c r="I27" s="31">
        <v>1</v>
      </c>
      <c r="J27" s="31">
        <v>1</v>
      </c>
      <c r="K27" s="31">
        <f t="shared" si="2"/>
        <v>0</v>
      </c>
    </row>
    <row r="28" spans="1:11" ht="15" customHeight="1">
      <c r="A28" s="13" t="s">
        <v>125</v>
      </c>
      <c r="B28" s="2" t="s">
        <v>126</v>
      </c>
      <c r="C28" s="20">
        <v>1</v>
      </c>
      <c r="D28" s="20">
        <v>1</v>
      </c>
      <c r="E28" s="28">
        <f t="shared" si="0"/>
        <v>0</v>
      </c>
      <c r="F28" s="20">
        <v>1</v>
      </c>
      <c r="G28" s="20">
        <v>1</v>
      </c>
      <c r="H28" s="28">
        <f t="shared" si="1"/>
        <v>0</v>
      </c>
      <c r="I28" s="20">
        <v>1</v>
      </c>
      <c r="J28" s="20">
        <v>1</v>
      </c>
      <c r="K28" s="28">
        <f t="shared" si="2"/>
        <v>0</v>
      </c>
    </row>
    <row r="29" spans="1:11" ht="15" customHeight="1">
      <c r="A29" s="32" t="s">
        <v>146</v>
      </c>
      <c r="B29" s="33" t="s">
        <v>147</v>
      </c>
      <c r="C29" s="31">
        <v>1</v>
      </c>
      <c r="D29" s="31">
        <v>1</v>
      </c>
      <c r="E29" s="31">
        <f t="shared" si="0"/>
        <v>0</v>
      </c>
      <c r="F29" s="31">
        <v>1</v>
      </c>
      <c r="G29" s="31">
        <v>1</v>
      </c>
      <c r="H29" s="31">
        <f t="shared" si="1"/>
        <v>0</v>
      </c>
      <c r="I29" s="50"/>
      <c r="J29" s="31">
        <v>1</v>
      </c>
      <c r="K29" s="31">
        <f t="shared" si="2"/>
        <v>1</v>
      </c>
    </row>
    <row r="30" spans="1:11" ht="15" customHeight="1">
      <c r="A30" s="11" t="s">
        <v>115</v>
      </c>
      <c r="B30" s="2" t="s">
        <v>116</v>
      </c>
      <c r="C30" s="20">
        <v>1</v>
      </c>
      <c r="D30" s="20">
        <v>1</v>
      </c>
      <c r="E30" s="28">
        <f t="shared" si="0"/>
        <v>0</v>
      </c>
      <c r="F30" s="20">
        <v>0</v>
      </c>
      <c r="G30" s="20">
        <v>0</v>
      </c>
      <c r="H30" s="28">
        <f t="shared" si="1"/>
        <v>0</v>
      </c>
      <c r="I30" s="20"/>
      <c r="J30" s="20">
        <v>1</v>
      </c>
      <c r="K30" s="28">
        <f t="shared" si="2"/>
        <v>1</v>
      </c>
    </row>
    <row r="31" spans="1:11" ht="15" customHeight="1">
      <c r="A31" s="11" t="s">
        <v>103</v>
      </c>
      <c r="B31" s="2" t="s">
        <v>104</v>
      </c>
      <c r="C31" s="20">
        <v>0</v>
      </c>
      <c r="D31" s="20">
        <v>0</v>
      </c>
      <c r="E31" s="28">
        <f t="shared" si="0"/>
        <v>0</v>
      </c>
      <c r="F31" s="20">
        <v>0</v>
      </c>
      <c r="G31" s="20">
        <v>1</v>
      </c>
      <c r="H31" s="28">
        <f t="shared" si="1"/>
        <v>1</v>
      </c>
      <c r="I31" s="20"/>
      <c r="J31" s="20">
        <v>0</v>
      </c>
      <c r="K31" s="28">
        <f t="shared" si="2"/>
        <v>0</v>
      </c>
    </row>
    <row r="32" spans="1:11" ht="15" customHeight="1">
      <c r="A32" s="32" t="s">
        <v>148</v>
      </c>
      <c r="B32" s="33" t="s">
        <v>149</v>
      </c>
      <c r="C32" s="31">
        <v>6</v>
      </c>
      <c r="D32" s="31">
        <v>8</v>
      </c>
      <c r="E32" s="31">
        <f t="shared" si="0"/>
        <v>2</v>
      </c>
      <c r="F32" s="31">
        <v>2</v>
      </c>
      <c r="G32" s="31">
        <v>8</v>
      </c>
      <c r="H32" s="31">
        <f t="shared" si="1"/>
        <v>6</v>
      </c>
      <c r="I32" s="31">
        <v>1</v>
      </c>
      <c r="J32" s="31">
        <v>7</v>
      </c>
      <c r="K32" s="31">
        <f t="shared" si="2"/>
        <v>6</v>
      </c>
    </row>
    <row r="33" spans="1:12" ht="15" customHeight="1">
      <c r="A33" s="11" t="s">
        <v>111</v>
      </c>
      <c r="B33" s="2" t="s">
        <v>112</v>
      </c>
      <c r="C33" s="20">
        <v>4</v>
      </c>
      <c r="D33" s="44">
        <v>4</v>
      </c>
      <c r="E33" s="28">
        <f t="shared" si="0"/>
        <v>0</v>
      </c>
      <c r="F33" s="20">
        <v>1</v>
      </c>
      <c r="G33" s="20">
        <v>2</v>
      </c>
      <c r="H33" s="28">
        <f t="shared" si="1"/>
        <v>1</v>
      </c>
      <c r="I33" s="20"/>
      <c r="J33" s="20">
        <v>1</v>
      </c>
      <c r="K33" s="28">
        <f t="shared" si="2"/>
        <v>1</v>
      </c>
    </row>
    <row r="34" spans="1:12" ht="15" customHeight="1">
      <c r="A34" s="11" t="s">
        <v>107</v>
      </c>
      <c r="B34" s="2" t="s">
        <v>150</v>
      </c>
      <c r="C34" s="20">
        <v>2</v>
      </c>
      <c r="D34" s="44">
        <v>4</v>
      </c>
      <c r="E34" s="28">
        <f t="shared" si="0"/>
        <v>2</v>
      </c>
      <c r="F34" s="20">
        <v>1</v>
      </c>
      <c r="G34" s="20">
        <v>3</v>
      </c>
      <c r="H34" s="28">
        <f t="shared" si="1"/>
        <v>2</v>
      </c>
      <c r="I34" s="20">
        <v>1</v>
      </c>
      <c r="J34" s="20">
        <v>6</v>
      </c>
      <c r="K34" s="28">
        <f t="shared" si="2"/>
        <v>5</v>
      </c>
    </row>
    <row r="35" spans="1:12" ht="15" customHeight="1">
      <c r="A35" s="5" t="s">
        <v>109</v>
      </c>
      <c r="B35" s="2" t="s">
        <v>151</v>
      </c>
      <c r="C35" s="20">
        <v>0</v>
      </c>
      <c r="D35" s="44">
        <v>0</v>
      </c>
      <c r="E35" s="28">
        <f t="shared" si="0"/>
        <v>0</v>
      </c>
      <c r="F35" s="20">
        <v>0</v>
      </c>
      <c r="G35" s="20">
        <v>3</v>
      </c>
      <c r="H35" s="28">
        <f t="shared" si="1"/>
        <v>3</v>
      </c>
      <c r="I35" s="20"/>
      <c r="J35" s="20">
        <v>0</v>
      </c>
      <c r="K35" s="28">
        <f t="shared" si="2"/>
        <v>0</v>
      </c>
    </row>
    <row r="36" spans="1:12" ht="15" customHeight="1">
      <c r="A36" s="32" t="s">
        <v>152</v>
      </c>
      <c r="B36" s="33" t="s">
        <v>153</v>
      </c>
      <c r="C36" s="31">
        <v>4</v>
      </c>
      <c r="D36" s="31">
        <v>4</v>
      </c>
      <c r="E36" s="31">
        <f t="shared" si="0"/>
        <v>0</v>
      </c>
      <c r="F36" s="31">
        <v>4</v>
      </c>
      <c r="G36" s="31">
        <v>6</v>
      </c>
      <c r="H36" s="31">
        <f t="shared" si="1"/>
        <v>2</v>
      </c>
      <c r="I36" s="50"/>
      <c r="J36" s="31">
        <v>6</v>
      </c>
      <c r="K36" s="31">
        <f t="shared" si="2"/>
        <v>6</v>
      </c>
      <c r="L36" s="1"/>
    </row>
    <row r="37" spans="1:12" ht="15" customHeight="1">
      <c r="A37" s="11" t="s">
        <v>154</v>
      </c>
      <c r="B37" s="2" t="s">
        <v>80</v>
      </c>
      <c r="C37" s="20">
        <v>1</v>
      </c>
      <c r="D37" s="20">
        <v>1</v>
      </c>
      <c r="E37" s="28">
        <f t="shared" si="0"/>
        <v>0</v>
      </c>
      <c r="F37" s="20">
        <v>2</v>
      </c>
      <c r="G37" s="20">
        <v>2</v>
      </c>
      <c r="H37" s="28">
        <f t="shared" si="1"/>
        <v>0</v>
      </c>
      <c r="I37" s="20"/>
      <c r="J37" s="20">
        <v>0</v>
      </c>
      <c r="K37" s="28">
        <f t="shared" si="2"/>
        <v>0</v>
      </c>
    </row>
    <row r="38" spans="1:12" ht="15" customHeight="1">
      <c r="A38" s="11" t="s">
        <v>71</v>
      </c>
      <c r="B38" s="2" t="s">
        <v>72</v>
      </c>
      <c r="C38" s="20">
        <v>0</v>
      </c>
      <c r="D38" s="20">
        <v>1</v>
      </c>
      <c r="E38" s="28">
        <f t="shared" si="0"/>
        <v>1</v>
      </c>
      <c r="F38" s="20">
        <v>1</v>
      </c>
      <c r="G38" s="20">
        <v>2</v>
      </c>
      <c r="H38" s="28">
        <f t="shared" si="1"/>
        <v>1</v>
      </c>
      <c r="I38" s="20"/>
      <c r="J38" s="20">
        <v>2</v>
      </c>
      <c r="K38" s="28">
        <f t="shared" si="2"/>
        <v>2</v>
      </c>
    </row>
    <row r="39" spans="1:12" ht="15" customHeight="1">
      <c r="A39" s="11" t="s">
        <v>73</v>
      </c>
      <c r="B39" s="2" t="s">
        <v>74</v>
      </c>
      <c r="C39" s="20">
        <v>1</v>
      </c>
      <c r="D39" s="20">
        <v>1</v>
      </c>
      <c r="E39" s="28">
        <f t="shared" si="0"/>
        <v>0</v>
      </c>
      <c r="F39" s="20">
        <v>0</v>
      </c>
      <c r="G39" s="20">
        <v>1</v>
      </c>
      <c r="H39" s="28">
        <f t="shared" si="1"/>
        <v>1</v>
      </c>
      <c r="I39" s="20"/>
      <c r="J39" s="20">
        <v>0</v>
      </c>
      <c r="K39" s="28">
        <f t="shared" si="2"/>
        <v>0</v>
      </c>
    </row>
    <row r="40" spans="1:12" s="1" customFormat="1" ht="15" customHeight="1">
      <c r="A40" s="11" t="s">
        <v>65</v>
      </c>
      <c r="B40" s="2" t="s">
        <v>66</v>
      </c>
      <c r="C40" s="49"/>
      <c r="D40" s="49"/>
      <c r="E40" s="28"/>
      <c r="F40" s="49">
        <v>1</v>
      </c>
      <c r="G40" s="49">
        <v>0</v>
      </c>
      <c r="H40" s="28">
        <f t="shared" si="1"/>
        <v>-1</v>
      </c>
      <c r="I40" s="49"/>
      <c r="J40" s="49"/>
      <c r="K40" s="28">
        <f t="shared" si="2"/>
        <v>0</v>
      </c>
    </row>
    <row r="41" spans="1:12" ht="15" customHeight="1">
      <c r="A41" s="11" t="s">
        <v>83</v>
      </c>
      <c r="B41" s="2" t="s">
        <v>84</v>
      </c>
      <c r="C41" s="20">
        <v>2</v>
      </c>
      <c r="D41" s="20">
        <v>1</v>
      </c>
      <c r="E41" s="28">
        <f t="shared" si="0"/>
        <v>-1</v>
      </c>
      <c r="F41" s="20">
        <v>0</v>
      </c>
      <c r="G41" s="20">
        <v>1</v>
      </c>
      <c r="H41" s="28">
        <f t="shared" si="1"/>
        <v>1</v>
      </c>
      <c r="I41" s="20"/>
      <c r="J41" s="20">
        <v>0</v>
      </c>
      <c r="K41" s="28">
        <f t="shared" si="2"/>
        <v>0</v>
      </c>
    </row>
    <row r="42" spans="1:12" ht="15" customHeight="1">
      <c r="A42" s="11" t="s">
        <v>75</v>
      </c>
      <c r="B42" s="2" t="s">
        <v>76</v>
      </c>
      <c r="C42" s="20">
        <v>0</v>
      </c>
      <c r="D42" s="20">
        <v>0</v>
      </c>
      <c r="E42" s="28">
        <f t="shared" si="0"/>
        <v>0</v>
      </c>
      <c r="F42" s="20">
        <v>0</v>
      </c>
      <c r="G42" s="20">
        <v>0</v>
      </c>
      <c r="H42" s="28">
        <f t="shared" si="1"/>
        <v>0</v>
      </c>
      <c r="I42" s="20"/>
      <c r="J42" s="20">
        <v>1</v>
      </c>
      <c r="K42" s="28">
        <f t="shared" si="2"/>
        <v>1</v>
      </c>
    </row>
    <row r="43" spans="1:12" ht="15" customHeight="1">
      <c r="A43" s="11" t="s">
        <v>77</v>
      </c>
      <c r="B43" s="2" t="s">
        <v>78</v>
      </c>
      <c r="C43" s="20">
        <v>0</v>
      </c>
      <c r="D43" s="20">
        <v>0</v>
      </c>
      <c r="E43" s="28">
        <f t="shared" si="0"/>
        <v>0</v>
      </c>
      <c r="F43" s="20">
        <v>0</v>
      </c>
      <c r="G43" s="20">
        <v>0</v>
      </c>
      <c r="H43" s="28">
        <f t="shared" si="1"/>
        <v>0</v>
      </c>
      <c r="I43" s="20"/>
      <c r="J43" s="20">
        <v>1</v>
      </c>
      <c r="K43" s="28">
        <f t="shared" si="2"/>
        <v>1</v>
      </c>
    </row>
    <row r="44" spans="1:12" ht="15" customHeight="1">
      <c r="A44" s="11" t="s">
        <v>155</v>
      </c>
      <c r="B44" s="2" t="s">
        <v>156</v>
      </c>
      <c r="C44" s="20">
        <v>0</v>
      </c>
      <c r="D44" s="20">
        <v>0</v>
      </c>
      <c r="E44" s="28">
        <f t="shared" si="0"/>
        <v>0</v>
      </c>
      <c r="F44" s="20">
        <v>0</v>
      </c>
      <c r="G44" s="20">
        <v>0</v>
      </c>
      <c r="H44" s="28">
        <f t="shared" si="1"/>
        <v>0</v>
      </c>
      <c r="I44" s="20"/>
      <c r="J44" s="20">
        <v>1</v>
      </c>
      <c r="K44" s="28">
        <f t="shared" si="2"/>
        <v>1</v>
      </c>
    </row>
    <row r="45" spans="1:12" ht="15" customHeight="1">
      <c r="A45" s="38" t="s">
        <v>157</v>
      </c>
      <c r="B45" s="36" t="s">
        <v>158</v>
      </c>
      <c r="C45" s="31">
        <v>0</v>
      </c>
      <c r="D45" s="31">
        <v>0</v>
      </c>
      <c r="E45" s="31">
        <f t="shared" si="0"/>
        <v>0</v>
      </c>
      <c r="F45" s="31">
        <v>1</v>
      </c>
      <c r="G45" s="31">
        <v>1</v>
      </c>
      <c r="H45" s="31">
        <f t="shared" si="1"/>
        <v>0</v>
      </c>
      <c r="I45" s="50"/>
      <c r="J45" s="31">
        <v>1</v>
      </c>
      <c r="K45" s="31">
        <f t="shared" si="2"/>
        <v>1</v>
      </c>
    </row>
    <row r="46" spans="1:12" ht="15" customHeight="1">
      <c r="A46" s="11" t="s">
        <v>159</v>
      </c>
      <c r="B46" s="2" t="s">
        <v>160</v>
      </c>
      <c r="C46" s="20">
        <v>0</v>
      </c>
      <c r="D46" s="20">
        <v>0</v>
      </c>
      <c r="E46" s="28">
        <f t="shared" si="0"/>
        <v>0</v>
      </c>
      <c r="F46" s="20">
        <v>1</v>
      </c>
      <c r="G46" s="20">
        <v>1</v>
      </c>
      <c r="H46" s="28">
        <f t="shared" si="1"/>
        <v>0</v>
      </c>
      <c r="I46" s="20"/>
      <c r="J46" s="20">
        <v>0</v>
      </c>
      <c r="K46" s="28">
        <f t="shared" si="2"/>
        <v>0</v>
      </c>
    </row>
    <row r="47" spans="1:12" ht="15" customHeight="1">
      <c r="A47" s="11" t="s">
        <v>161</v>
      </c>
      <c r="B47" s="2" t="s">
        <v>162</v>
      </c>
      <c r="C47" s="20">
        <v>0</v>
      </c>
      <c r="D47" s="20">
        <v>0</v>
      </c>
      <c r="E47" s="28">
        <f t="shared" si="0"/>
        <v>0</v>
      </c>
      <c r="F47" s="20">
        <v>0</v>
      </c>
      <c r="G47" s="20">
        <v>0</v>
      </c>
      <c r="H47" s="28">
        <f t="shared" si="1"/>
        <v>0</v>
      </c>
      <c r="I47" s="20"/>
      <c r="J47" s="20">
        <v>1</v>
      </c>
      <c r="K47" s="28">
        <f t="shared" si="2"/>
        <v>1</v>
      </c>
    </row>
    <row r="48" spans="1:12" ht="15" customHeight="1">
      <c r="A48" s="38" t="s">
        <v>163</v>
      </c>
      <c r="B48" s="36" t="s">
        <v>90</v>
      </c>
      <c r="C48" s="31">
        <v>0</v>
      </c>
      <c r="D48" s="31">
        <v>0</v>
      </c>
      <c r="E48" s="31">
        <f t="shared" si="0"/>
        <v>0</v>
      </c>
      <c r="F48" s="31">
        <v>0</v>
      </c>
      <c r="G48" s="31">
        <v>1</v>
      </c>
      <c r="H48" s="50">
        <f t="shared" si="1"/>
        <v>1</v>
      </c>
      <c r="I48" s="50"/>
      <c r="J48" s="31">
        <v>1</v>
      </c>
      <c r="K48" s="31">
        <f t="shared" si="2"/>
        <v>1</v>
      </c>
    </row>
    <row r="49" spans="1:11" ht="15" customHeight="1">
      <c r="A49" s="11" t="s">
        <v>91</v>
      </c>
      <c r="B49" s="2" t="s">
        <v>92</v>
      </c>
      <c r="C49" s="20">
        <v>0</v>
      </c>
      <c r="D49" s="20">
        <v>0</v>
      </c>
      <c r="E49" s="28">
        <f t="shared" si="0"/>
        <v>0</v>
      </c>
      <c r="F49" s="20">
        <v>0</v>
      </c>
      <c r="G49" s="20">
        <v>1</v>
      </c>
      <c r="H49" s="28">
        <f t="shared" si="1"/>
        <v>1</v>
      </c>
      <c r="I49" s="20"/>
      <c r="J49" s="20">
        <v>1</v>
      </c>
      <c r="K49" s="28">
        <f t="shared" si="2"/>
        <v>1</v>
      </c>
    </row>
    <row r="50" spans="1:11" ht="15" customHeight="1">
      <c r="A50" s="38" t="s">
        <v>164</v>
      </c>
      <c r="B50" s="36" t="s">
        <v>165</v>
      </c>
      <c r="C50" s="31">
        <v>0</v>
      </c>
      <c r="D50" s="31">
        <v>0</v>
      </c>
      <c r="E50" s="31">
        <f t="shared" si="0"/>
        <v>0</v>
      </c>
      <c r="F50" s="31">
        <v>0</v>
      </c>
      <c r="G50" s="31">
        <v>1</v>
      </c>
      <c r="H50" s="31">
        <f t="shared" si="1"/>
        <v>1</v>
      </c>
      <c r="I50" s="50"/>
      <c r="J50" s="31">
        <v>0</v>
      </c>
      <c r="K50" s="31">
        <f t="shared" si="2"/>
        <v>0</v>
      </c>
    </row>
    <row r="51" spans="1:11" ht="15" customHeight="1">
      <c r="A51" s="11" t="s">
        <v>166</v>
      </c>
      <c r="B51" s="2" t="s">
        <v>167</v>
      </c>
      <c r="C51" s="20">
        <v>0</v>
      </c>
      <c r="D51" s="20">
        <v>0</v>
      </c>
      <c r="E51" s="28">
        <f t="shared" si="0"/>
        <v>0</v>
      </c>
      <c r="F51" s="20">
        <v>0</v>
      </c>
      <c r="G51" s="20">
        <v>1</v>
      </c>
      <c r="H51" s="28">
        <f t="shared" si="1"/>
        <v>1</v>
      </c>
      <c r="I51" s="20"/>
      <c r="J51" s="20">
        <v>0</v>
      </c>
      <c r="K51" s="28">
        <f t="shared" si="2"/>
        <v>0</v>
      </c>
    </row>
    <row r="52" spans="1:11" ht="15" customHeight="1">
      <c r="A52" s="38" t="s">
        <v>168</v>
      </c>
      <c r="B52" s="36" t="s">
        <v>169</v>
      </c>
      <c r="C52" s="31">
        <v>7</v>
      </c>
      <c r="D52" s="31">
        <v>9</v>
      </c>
      <c r="E52" s="31">
        <f t="shared" si="0"/>
        <v>2</v>
      </c>
      <c r="F52" s="31">
        <v>1</v>
      </c>
      <c r="G52" s="31">
        <v>7</v>
      </c>
      <c r="H52" s="31">
        <f t="shared" si="1"/>
        <v>6</v>
      </c>
      <c r="I52" s="50"/>
      <c r="J52" s="31">
        <v>7</v>
      </c>
      <c r="K52" s="31">
        <f t="shared" si="2"/>
        <v>7</v>
      </c>
    </row>
    <row r="53" spans="1:11" ht="15" customHeight="1">
      <c r="A53" s="12" t="s">
        <v>17</v>
      </c>
      <c r="B53" s="2" t="s">
        <v>18</v>
      </c>
      <c r="C53" s="20">
        <v>1</v>
      </c>
      <c r="D53" s="20">
        <v>2</v>
      </c>
      <c r="E53" s="28">
        <f t="shared" si="0"/>
        <v>1</v>
      </c>
      <c r="F53" s="20">
        <v>0</v>
      </c>
      <c r="G53" s="20">
        <v>0</v>
      </c>
      <c r="H53" s="28">
        <f t="shared" si="1"/>
        <v>0</v>
      </c>
      <c r="I53" s="20"/>
      <c r="J53" s="20">
        <v>1</v>
      </c>
      <c r="K53" s="28">
        <f t="shared" si="2"/>
        <v>1</v>
      </c>
    </row>
    <row r="54" spans="1:11" ht="15" customHeight="1">
      <c r="A54" s="12" t="s">
        <v>15</v>
      </c>
      <c r="B54" s="2" t="s">
        <v>170</v>
      </c>
      <c r="C54" s="20">
        <v>0</v>
      </c>
      <c r="D54" s="20">
        <v>0</v>
      </c>
      <c r="E54" s="28">
        <f t="shared" si="0"/>
        <v>0</v>
      </c>
      <c r="F54" s="20">
        <v>1</v>
      </c>
      <c r="G54" s="20">
        <v>1</v>
      </c>
      <c r="H54" s="28">
        <f t="shared" si="1"/>
        <v>0</v>
      </c>
      <c r="I54" s="20"/>
      <c r="J54" s="20">
        <v>0</v>
      </c>
      <c r="K54" s="28">
        <f t="shared" si="2"/>
        <v>0</v>
      </c>
    </row>
    <row r="55" spans="1:11" ht="15" customHeight="1">
      <c r="A55" s="12" t="s">
        <v>56</v>
      </c>
      <c r="B55" s="2" t="s">
        <v>171</v>
      </c>
      <c r="C55" s="20">
        <v>0</v>
      </c>
      <c r="D55" s="20">
        <v>0</v>
      </c>
      <c r="E55" s="28">
        <f t="shared" si="0"/>
        <v>0</v>
      </c>
      <c r="F55" s="20">
        <v>0</v>
      </c>
      <c r="G55" s="20">
        <v>3</v>
      </c>
      <c r="H55" s="28">
        <f t="shared" si="1"/>
        <v>3</v>
      </c>
      <c r="I55" s="20"/>
      <c r="J55" s="20">
        <v>1</v>
      </c>
      <c r="K55" s="28">
        <f t="shared" si="2"/>
        <v>1</v>
      </c>
    </row>
    <row r="56" spans="1:11" ht="15" customHeight="1">
      <c r="A56" s="12" t="s">
        <v>54</v>
      </c>
      <c r="B56" s="2" t="s">
        <v>172</v>
      </c>
      <c r="C56" s="20">
        <v>1</v>
      </c>
      <c r="D56" s="20">
        <v>1</v>
      </c>
      <c r="E56" s="28">
        <f t="shared" si="0"/>
        <v>0</v>
      </c>
      <c r="F56" s="20">
        <v>0</v>
      </c>
      <c r="G56" s="20">
        <v>0</v>
      </c>
      <c r="H56" s="28">
        <f t="shared" si="1"/>
        <v>0</v>
      </c>
      <c r="I56" s="20"/>
      <c r="J56" s="20">
        <v>2</v>
      </c>
      <c r="K56" s="28">
        <f t="shared" si="2"/>
        <v>2</v>
      </c>
    </row>
    <row r="57" spans="1:11" ht="15" customHeight="1">
      <c r="A57" s="12" t="s">
        <v>13</v>
      </c>
      <c r="B57" s="2" t="s">
        <v>14</v>
      </c>
      <c r="C57" s="20">
        <v>3</v>
      </c>
      <c r="D57" s="20">
        <v>3</v>
      </c>
      <c r="E57" s="28">
        <f t="shared" si="0"/>
        <v>0</v>
      </c>
      <c r="F57" s="20">
        <v>0</v>
      </c>
      <c r="G57" s="20">
        <v>2</v>
      </c>
      <c r="H57" s="28">
        <f t="shared" si="1"/>
        <v>2</v>
      </c>
      <c r="I57" s="20"/>
      <c r="J57" s="20">
        <v>2</v>
      </c>
      <c r="K57" s="28">
        <f t="shared" si="2"/>
        <v>2</v>
      </c>
    </row>
    <row r="58" spans="1:11" ht="15" customHeight="1">
      <c r="A58" s="43" t="s">
        <v>19</v>
      </c>
      <c r="B58" s="4" t="s">
        <v>173</v>
      </c>
      <c r="C58" s="20">
        <v>2</v>
      </c>
      <c r="D58" s="20">
        <v>3</v>
      </c>
      <c r="E58" s="28">
        <f t="shared" si="0"/>
        <v>1</v>
      </c>
      <c r="F58" s="20">
        <v>0</v>
      </c>
      <c r="G58" s="20">
        <v>1</v>
      </c>
      <c r="H58" s="28">
        <f t="shared" si="1"/>
        <v>1</v>
      </c>
      <c r="I58" s="20"/>
      <c r="J58" s="20">
        <v>1</v>
      </c>
      <c r="K58" s="28">
        <f t="shared" si="2"/>
        <v>1</v>
      </c>
    </row>
    <row r="59" spans="1:11" s="30" customFormat="1" ht="15" customHeight="1">
      <c r="A59" s="86" t="s">
        <v>127</v>
      </c>
      <c r="B59" s="87"/>
      <c r="C59" s="42">
        <f>SUM(C52+C50+C48+C45+C36+C32+C29+C27+C25+C22+C13+C8+C3)</f>
        <v>42</v>
      </c>
      <c r="D59" s="42">
        <f>SUM(D52+D36+D32+D29+D27+D25+D22+D13+D8+D3)</f>
        <v>46</v>
      </c>
      <c r="E59" s="42">
        <f t="shared" si="0"/>
        <v>4</v>
      </c>
      <c r="F59" s="42">
        <f>SUM(F52+F50+F48+F45+F36+F32+F29+F27+F25+F22+F13+F3+F8)</f>
        <v>20</v>
      </c>
      <c r="G59" s="42">
        <f>SUM(G52+G50+G48+G45+G36+G32+G29+G27+G25+G22+G13+G8+G3)</f>
        <v>51</v>
      </c>
      <c r="H59" s="42">
        <f t="shared" si="1"/>
        <v>31</v>
      </c>
      <c r="I59" s="42">
        <f>SUM(I32+I27+I13)</f>
        <v>4</v>
      </c>
      <c r="J59" s="42">
        <f>SUM(J52+J50+J48+J45+J36+J32+J29+J27+J25+J22+J13+J8+J3)</f>
        <v>54</v>
      </c>
      <c r="K59" s="42">
        <f t="shared" si="2"/>
        <v>50</v>
      </c>
    </row>
  </sheetData>
  <mergeCells count="2">
    <mergeCell ref="A59:B59"/>
    <mergeCell ref="A1:K1"/>
  </mergeCells>
  <pageMargins left="0.23622047244094491" right="0.23622047244094491" top="0.39370078740157483" bottom="0.3937007874015748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>
      <selection activeCell="B2" sqref="B2"/>
    </sheetView>
  </sheetViews>
  <sheetFormatPr defaultRowHeight="15"/>
  <cols>
    <col min="1" max="1" width="7.7109375" style="76" customWidth="1"/>
    <col min="2" max="2" width="77" customWidth="1"/>
    <col min="3" max="3" width="4.7109375" style="51" customWidth="1"/>
    <col min="4" max="5" width="4.7109375" customWidth="1"/>
    <col min="6" max="7" width="4.85546875" style="54" customWidth="1"/>
    <col min="8" max="8" width="4.85546875" customWidth="1"/>
  </cols>
  <sheetData>
    <row r="1" spans="1:8">
      <c r="A1" s="88" t="s">
        <v>188</v>
      </c>
      <c r="B1" s="88"/>
      <c r="C1" s="88"/>
      <c r="D1" s="88"/>
      <c r="E1" s="88"/>
      <c r="F1" s="88"/>
      <c r="G1" s="88"/>
      <c r="H1" s="88"/>
    </row>
    <row r="2" spans="1:8" ht="177" customHeight="1">
      <c r="A2" s="68" t="s">
        <v>0</v>
      </c>
      <c r="B2" s="52" t="s">
        <v>1</v>
      </c>
      <c r="C2" s="53" t="s">
        <v>128</v>
      </c>
      <c r="D2" s="22" t="s">
        <v>175</v>
      </c>
      <c r="E2" s="18" t="s">
        <v>129</v>
      </c>
      <c r="F2" s="53" t="s">
        <v>128</v>
      </c>
      <c r="G2" s="22" t="s">
        <v>176</v>
      </c>
      <c r="H2" s="18" t="s">
        <v>129</v>
      </c>
    </row>
    <row r="3" spans="1:8" s="30" customFormat="1">
      <c r="A3" s="69" t="s">
        <v>135</v>
      </c>
      <c r="B3" s="33" t="s">
        <v>136</v>
      </c>
      <c r="C3" s="31">
        <v>3</v>
      </c>
      <c r="D3" s="31">
        <v>5</v>
      </c>
      <c r="E3" s="31">
        <f>D3-C3</f>
        <v>2</v>
      </c>
      <c r="F3" s="77">
        <v>1</v>
      </c>
      <c r="G3" s="31">
        <v>6</v>
      </c>
      <c r="H3" s="79">
        <f>G3-F3</f>
        <v>5</v>
      </c>
    </row>
    <row r="4" spans="1:8" ht="15" customHeight="1">
      <c r="A4" s="70">
        <v>37257</v>
      </c>
      <c r="B4" s="4" t="s">
        <v>5</v>
      </c>
      <c r="C4" s="49">
        <v>3</v>
      </c>
      <c r="D4" s="49">
        <v>3</v>
      </c>
      <c r="E4" s="28">
        <f t="shared" ref="E4:E44" si="0">D4-C4</f>
        <v>0</v>
      </c>
      <c r="F4" s="78"/>
      <c r="G4" s="49">
        <v>0</v>
      </c>
      <c r="H4" s="80">
        <f t="shared" ref="H4:H44" si="1">G4-F4</f>
        <v>0</v>
      </c>
    </row>
    <row r="5" spans="1:8">
      <c r="A5" s="71">
        <v>37712</v>
      </c>
      <c r="B5" s="15" t="s">
        <v>8</v>
      </c>
      <c r="C5" s="49">
        <v>0</v>
      </c>
      <c r="D5" s="49">
        <v>1</v>
      </c>
      <c r="E5" s="28">
        <f t="shared" si="0"/>
        <v>1</v>
      </c>
      <c r="F5" s="78"/>
      <c r="G5" s="49">
        <v>1</v>
      </c>
      <c r="H5" s="80">
        <f t="shared" si="1"/>
        <v>1</v>
      </c>
    </row>
    <row r="6" spans="1:8">
      <c r="A6" s="71">
        <v>41730</v>
      </c>
      <c r="B6" s="5" t="s">
        <v>9</v>
      </c>
      <c r="C6" s="49">
        <v>0</v>
      </c>
      <c r="D6" s="49">
        <v>1</v>
      </c>
      <c r="E6" s="28">
        <f t="shared" si="0"/>
        <v>1</v>
      </c>
      <c r="F6" s="78">
        <v>1</v>
      </c>
      <c r="G6" s="49">
        <v>2</v>
      </c>
      <c r="H6" s="80">
        <f t="shared" si="1"/>
        <v>1</v>
      </c>
    </row>
    <row r="7" spans="1:8">
      <c r="A7" s="71">
        <v>39814</v>
      </c>
      <c r="B7" s="5" t="s">
        <v>7</v>
      </c>
      <c r="C7" s="49">
        <v>0</v>
      </c>
      <c r="D7" s="49">
        <v>0</v>
      </c>
      <c r="E7" s="28">
        <f t="shared" si="0"/>
        <v>0</v>
      </c>
      <c r="F7" s="78"/>
      <c r="G7" s="49">
        <v>2</v>
      </c>
      <c r="H7" s="80">
        <f t="shared" si="1"/>
        <v>2</v>
      </c>
    </row>
    <row r="8" spans="1:8">
      <c r="A8" s="71">
        <v>38749</v>
      </c>
      <c r="B8" s="5" t="s">
        <v>177</v>
      </c>
      <c r="C8" s="49">
        <v>0</v>
      </c>
      <c r="D8" s="49">
        <v>0</v>
      </c>
      <c r="E8" s="28">
        <f t="shared" si="0"/>
        <v>0</v>
      </c>
      <c r="F8" s="78"/>
      <c r="G8" s="49">
        <v>1</v>
      </c>
      <c r="H8" s="80">
        <f t="shared" si="1"/>
        <v>1</v>
      </c>
    </row>
    <row r="9" spans="1:8">
      <c r="A9" s="69" t="s">
        <v>137</v>
      </c>
      <c r="B9" s="33" t="s">
        <v>21</v>
      </c>
      <c r="C9" s="31">
        <v>2</v>
      </c>
      <c r="D9" s="31">
        <v>2</v>
      </c>
      <c r="E9" s="31">
        <f t="shared" si="0"/>
        <v>0</v>
      </c>
      <c r="F9" s="77">
        <v>2</v>
      </c>
      <c r="G9" s="31">
        <v>2</v>
      </c>
      <c r="H9" s="79">
        <f t="shared" si="1"/>
        <v>0</v>
      </c>
    </row>
    <row r="10" spans="1:8">
      <c r="A10" s="70">
        <v>39481</v>
      </c>
      <c r="B10" s="4" t="s">
        <v>12</v>
      </c>
      <c r="C10" s="49">
        <v>2</v>
      </c>
      <c r="D10" s="49">
        <v>2</v>
      </c>
      <c r="E10" s="28">
        <f t="shared" si="0"/>
        <v>0</v>
      </c>
      <c r="F10" s="78"/>
      <c r="G10" s="49">
        <v>0</v>
      </c>
      <c r="H10" s="80">
        <f t="shared" si="1"/>
        <v>0</v>
      </c>
    </row>
    <row r="11" spans="1:8">
      <c r="A11" s="70">
        <v>36953</v>
      </c>
      <c r="B11" s="4" t="s">
        <v>178</v>
      </c>
      <c r="C11" s="49">
        <v>0</v>
      </c>
      <c r="D11" s="49">
        <v>0</v>
      </c>
      <c r="E11" s="28">
        <f t="shared" si="0"/>
        <v>0</v>
      </c>
      <c r="F11" s="78">
        <v>2</v>
      </c>
      <c r="G11" s="49">
        <v>2</v>
      </c>
      <c r="H11" s="80">
        <f t="shared" si="1"/>
        <v>0</v>
      </c>
    </row>
    <row r="12" spans="1:8">
      <c r="A12" s="69" t="s">
        <v>138</v>
      </c>
      <c r="B12" s="33" t="s">
        <v>139</v>
      </c>
      <c r="C12" s="31">
        <v>5</v>
      </c>
      <c r="D12" s="31">
        <v>12</v>
      </c>
      <c r="E12" s="31">
        <f t="shared" si="0"/>
        <v>7</v>
      </c>
      <c r="F12" s="77">
        <v>1</v>
      </c>
      <c r="G12" s="31">
        <v>10</v>
      </c>
      <c r="H12" s="79">
        <f t="shared" si="1"/>
        <v>9</v>
      </c>
    </row>
    <row r="13" spans="1:8" ht="15" customHeight="1">
      <c r="A13" s="72" t="s">
        <v>38</v>
      </c>
      <c r="B13" s="2" t="s">
        <v>39</v>
      </c>
      <c r="C13" s="49">
        <v>0</v>
      </c>
      <c r="D13" s="49">
        <v>2</v>
      </c>
      <c r="E13" s="28">
        <f t="shared" si="0"/>
        <v>2</v>
      </c>
      <c r="F13" s="78"/>
      <c r="G13" s="49">
        <v>0</v>
      </c>
      <c r="H13" s="80">
        <f t="shared" si="1"/>
        <v>0</v>
      </c>
    </row>
    <row r="14" spans="1:8">
      <c r="A14" s="73" t="s">
        <v>42</v>
      </c>
      <c r="B14" s="2" t="s">
        <v>43</v>
      </c>
      <c r="C14" s="49">
        <v>1</v>
      </c>
      <c r="D14" s="49">
        <v>3</v>
      </c>
      <c r="E14" s="28">
        <f t="shared" si="0"/>
        <v>2</v>
      </c>
      <c r="F14" s="78"/>
      <c r="G14" s="49">
        <v>1</v>
      </c>
      <c r="H14" s="80">
        <f t="shared" si="1"/>
        <v>1</v>
      </c>
    </row>
    <row r="15" spans="1:8">
      <c r="A15" s="73" t="s">
        <v>48</v>
      </c>
      <c r="B15" s="2" t="s">
        <v>49</v>
      </c>
      <c r="C15" s="49">
        <v>0</v>
      </c>
      <c r="D15" s="49"/>
      <c r="E15" s="28">
        <f t="shared" si="0"/>
        <v>0</v>
      </c>
      <c r="F15" s="78"/>
      <c r="G15" s="49">
        <v>0</v>
      </c>
      <c r="H15" s="80">
        <f t="shared" si="1"/>
        <v>0</v>
      </c>
    </row>
    <row r="16" spans="1:8">
      <c r="A16" s="73" t="s">
        <v>33</v>
      </c>
      <c r="B16" s="2" t="s">
        <v>34</v>
      </c>
      <c r="C16" s="49">
        <v>0</v>
      </c>
      <c r="D16" s="49">
        <v>1</v>
      </c>
      <c r="E16" s="28">
        <f t="shared" si="0"/>
        <v>1</v>
      </c>
      <c r="F16" s="78"/>
      <c r="G16" s="49">
        <v>3</v>
      </c>
      <c r="H16" s="80">
        <f t="shared" si="1"/>
        <v>3</v>
      </c>
    </row>
    <row r="17" spans="1:8" ht="15" customHeight="1">
      <c r="A17" s="74" t="s">
        <v>35</v>
      </c>
      <c r="B17" s="9" t="s">
        <v>36</v>
      </c>
      <c r="C17" s="49"/>
      <c r="D17" s="49">
        <v>2</v>
      </c>
      <c r="E17" s="28">
        <f t="shared" si="0"/>
        <v>2</v>
      </c>
      <c r="F17" s="78"/>
      <c r="G17" s="49">
        <v>1</v>
      </c>
      <c r="H17" s="80">
        <f t="shared" si="1"/>
        <v>1</v>
      </c>
    </row>
    <row r="18" spans="1:8">
      <c r="A18" s="74" t="s">
        <v>31</v>
      </c>
      <c r="B18" s="9" t="s">
        <v>32</v>
      </c>
      <c r="C18" s="49">
        <v>2</v>
      </c>
      <c r="D18" s="49">
        <v>1</v>
      </c>
      <c r="E18" s="28">
        <f t="shared" si="0"/>
        <v>-1</v>
      </c>
      <c r="F18" s="78"/>
      <c r="G18" s="49">
        <v>2</v>
      </c>
      <c r="H18" s="80">
        <f t="shared" si="1"/>
        <v>2</v>
      </c>
    </row>
    <row r="19" spans="1:8">
      <c r="A19" s="74" t="s">
        <v>51</v>
      </c>
      <c r="B19" s="9" t="s">
        <v>52</v>
      </c>
      <c r="C19" s="49">
        <v>2</v>
      </c>
      <c r="D19" s="49">
        <v>3</v>
      </c>
      <c r="E19" s="28">
        <f t="shared" si="0"/>
        <v>1</v>
      </c>
      <c r="F19" s="78">
        <v>1</v>
      </c>
      <c r="G19" s="49">
        <v>1</v>
      </c>
      <c r="H19" s="80">
        <f t="shared" si="1"/>
        <v>0</v>
      </c>
    </row>
    <row r="20" spans="1:8">
      <c r="A20" s="69" t="s">
        <v>141</v>
      </c>
      <c r="B20" s="33" t="s">
        <v>142</v>
      </c>
      <c r="C20" s="31">
        <v>0</v>
      </c>
      <c r="D20" s="31">
        <v>1</v>
      </c>
      <c r="E20" s="31">
        <f t="shared" si="0"/>
        <v>1</v>
      </c>
      <c r="F20" s="77">
        <v>1</v>
      </c>
      <c r="G20" s="31">
        <v>1</v>
      </c>
      <c r="H20" s="79">
        <f t="shared" si="1"/>
        <v>0</v>
      </c>
    </row>
    <row r="21" spans="1:8">
      <c r="A21" s="73" t="s">
        <v>87</v>
      </c>
      <c r="B21" s="2" t="s">
        <v>143</v>
      </c>
      <c r="C21" s="49">
        <v>0</v>
      </c>
      <c r="D21" s="49">
        <v>1</v>
      </c>
      <c r="E21" s="28">
        <f t="shared" si="0"/>
        <v>1</v>
      </c>
      <c r="F21" s="78">
        <v>1</v>
      </c>
      <c r="G21" s="49">
        <v>1</v>
      </c>
      <c r="H21" s="80">
        <f t="shared" si="1"/>
        <v>0</v>
      </c>
    </row>
    <row r="22" spans="1:8">
      <c r="A22" s="69" t="s">
        <v>179</v>
      </c>
      <c r="B22" s="34" t="s">
        <v>180</v>
      </c>
      <c r="C22" s="31">
        <v>0</v>
      </c>
      <c r="D22" s="31">
        <v>1</v>
      </c>
      <c r="E22" s="31">
        <f t="shared" si="0"/>
        <v>1</v>
      </c>
      <c r="F22" s="77"/>
      <c r="G22" s="31">
        <v>1</v>
      </c>
      <c r="H22" s="79">
        <f t="shared" si="1"/>
        <v>1</v>
      </c>
    </row>
    <row r="23" spans="1:8">
      <c r="A23" s="70" t="s">
        <v>97</v>
      </c>
      <c r="B23" s="43" t="s">
        <v>181</v>
      </c>
      <c r="C23" s="49">
        <v>0</v>
      </c>
      <c r="D23" s="49">
        <v>1</v>
      </c>
      <c r="E23" s="28">
        <f t="shared" si="0"/>
        <v>1</v>
      </c>
      <c r="F23" s="78"/>
      <c r="G23" s="49">
        <v>1</v>
      </c>
      <c r="H23" s="80">
        <f t="shared" si="1"/>
        <v>1</v>
      </c>
    </row>
    <row r="24" spans="1:8">
      <c r="A24" s="69" t="s">
        <v>148</v>
      </c>
      <c r="B24" s="34" t="s">
        <v>149</v>
      </c>
      <c r="C24" s="31">
        <v>1</v>
      </c>
      <c r="D24" s="31">
        <v>3</v>
      </c>
      <c r="E24" s="31">
        <f t="shared" si="0"/>
        <v>2</v>
      </c>
      <c r="F24" s="77">
        <v>1</v>
      </c>
      <c r="G24" s="31">
        <v>3</v>
      </c>
      <c r="H24" s="79">
        <f t="shared" si="1"/>
        <v>2</v>
      </c>
    </row>
    <row r="25" spans="1:8">
      <c r="A25" s="73" t="s">
        <v>111</v>
      </c>
      <c r="B25" s="2" t="s">
        <v>112</v>
      </c>
      <c r="C25" s="49">
        <v>1</v>
      </c>
      <c r="D25" s="49">
        <v>2</v>
      </c>
      <c r="E25" s="28">
        <f t="shared" si="0"/>
        <v>1</v>
      </c>
      <c r="F25" s="78">
        <v>1</v>
      </c>
      <c r="G25" s="49">
        <v>2</v>
      </c>
      <c r="H25" s="80">
        <f t="shared" si="1"/>
        <v>1</v>
      </c>
    </row>
    <row r="26" spans="1:8">
      <c r="A26" s="73" t="s">
        <v>107</v>
      </c>
      <c r="B26" s="2" t="s">
        <v>150</v>
      </c>
      <c r="C26" s="49">
        <v>0</v>
      </c>
      <c r="D26" s="49">
        <v>1</v>
      </c>
      <c r="E26" s="28">
        <f t="shared" si="0"/>
        <v>1</v>
      </c>
      <c r="F26" s="78"/>
      <c r="G26" s="49">
        <v>1</v>
      </c>
      <c r="H26" s="80">
        <f t="shared" si="1"/>
        <v>1</v>
      </c>
    </row>
    <row r="27" spans="1:8">
      <c r="A27" s="69" t="s">
        <v>152</v>
      </c>
      <c r="B27" s="33" t="s">
        <v>153</v>
      </c>
      <c r="C27" s="31">
        <v>2</v>
      </c>
      <c r="D27" s="31">
        <v>3</v>
      </c>
      <c r="E27" s="31">
        <f t="shared" si="0"/>
        <v>1</v>
      </c>
      <c r="F27" s="77">
        <v>2</v>
      </c>
      <c r="G27" s="31">
        <v>3</v>
      </c>
      <c r="H27" s="79">
        <f t="shared" si="1"/>
        <v>1</v>
      </c>
    </row>
    <row r="28" spans="1:8">
      <c r="A28" s="73" t="s">
        <v>65</v>
      </c>
      <c r="B28" s="2" t="s">
        <v>66</v>
      </c>
      <c r="C28" s="49">
        <v>0</v>
      </c>
      <c r="D28" s="49">
        <v>1</v>
      </c>
      <c r="E28" s="28">
        <f t="shared" si="0"/>
        <v>1</v>
      </c>
      <c r="F28" s="78"/>
      <c r="G28" s="49">
        <v>0</v>
      </c>
      <c r="H28" s="80">
        <f t="shared" si="1"/>
        <v>0</v>
      </c>
    </row>
    <row r="29" spans="1:8">
      <c r="A29" s="73" t="s">
        <v>67</v>
      </c>
      <c r="B29" s="2" t="s">
        <v>182</v>
      </c>
      <c r="C29" s="49">
        <v>1</v>
      </c>
      <c r="D29" s="49">
        <v>1</v>
      </c>
      <c r="E29" s="28">
        <f t="shared" si="0"/>
        <v>0</v>
      </c>
      <c r="F29" s="78"/>
      <c r="G29" s="49">
        <v>0</v>
      </c>
      <c r="H29" s="80">
        <f t="shared" si="1"/>
        <v>0</v>
      </c>
    </row>
    <row r="30" spans="1:8">
      <c r="A30" s="73" t="s">
        <v>77</v>
      </c>
      <c r="B30" s="2" t="s">
        <v>78</v>
      </c>
      <c r="C30" s="49">
        <v>1</v>
      </c>
      <c r="D30" s="49">
        <v>1</v>
      </c>
      <c r="E30" s="28">
        <f t="shared" si="0"/>
        <v>0</v>
      </c>
      <c r="F30" s="78">
        <v>1</v>
      </c>
      <c r="G30" s="49">
        <v>0</v>
      </c>
      <c r="H30" s="80">
        <f t="shared" si="1"/>
        <v>-1</v>
      </c>
    </row>
    <row r="31" spans="1:8">
      <c r="A31" s="73" t="s">
        <v>183</v>
      </c>
      <c r="B31" s="2" t="s">
        <v>72</v>
      </c>
      <c r="C31" s="49">
        <v>0</v>
      </c>
      <c r="D31" s="49">
        <v>0</v>
      </c>
      <c r="E31" s="28">
        <f t="shared" si="0"/>
        <v>0</v>
      </c>
      <c r="F31" s="78"/>
      <c r="G31" s="49">
        <v>1</v>
      </c>
      <c r="H31" s="80">
        <f t="shared" si="1"/>
        <v>1</v>
      </c>
    </row>
    <row r="32" spans="1:8">
      <c r="A32" s="73" t="s">
        <v>59</v>
      </c>
      <c r="B32" s="2" t="s">
        <v>60</v>
      </c>
      <c r="C32" s="49">
        <v>0</v>
      </c>
      <c r="D32" s="49">
        <v>0</v>
      </c>
      <c r="E32" s="28">
        <f t="shared" si="0"/>
        <v>0</v>
      </c>
      <c r="F32" s="78"/>
      <c r="G32" s="49">
        <v>1</v>
      </c>
      <c r="H32" s="80">
        <f t="shared" si="1"/>
        <v>1</v>
      </c>
    </row>
    <row r="33" spans="1:8" s="1" customFormat="1">
      <c r="A33" s="73">
        <v>37666</v>
      </c>
      <c r="B33" s="2" t="s">
        <v>84</v>
      </c>
      <c r="C33" s="49"/>
      <c r="D33" s="49"/>
      <c r="E33" s="28"/>
      <c r="F33" s="78">
        <v>1</v>
      </c>
      <c r="G33" s="49">
        <v>0</v>
      </c>
      <c r="H33" s="80">
        <f t="shared" si="1"/>
        <v>-1</v>
      </c>
    </row>
    <row r="34" spans="1:8" ht="15" customHeight="1">
      <c r="A34" s="75" t="s">
        <v>164</v>
      </c>
      <c r="B34" s="36" t="s">
        <v>165</v>
      </c>
      <c r="C34" s="31">
        <v>0</v>
      </c>
      <c r="D34" s="31">
        <v>0</v>
      </c>
      <c r="E34" s="31">
        <f t="shared" si="0"/>
        <v>0</v>
      </c>
      <c r="F34" s="77"/>
      <c r="G34" s="31">
        <v>1</v>
      </c>
      <c r="H34" s="79">
        <f t="shared" si="1"/>
        <v>1</v>
      </c>
    </row>
    <row r="35" spans="1:8">
      <c r="A35" s="73" t="s">
        <v>166</v>
      </c>
      <c r="B35" s="2" t="s">
        <v>167</v>
      </c>
      <c r="C35" s="49">
        <v>0</v>
      </c>
      <c r="D35" s="49">
        <v>0</v>
      </c>
      <c r="E35" s="28">
        <f t="shared" si="0"/>
        <v>0</v>
      </c>
      <c r="F35" s="78"/>
      <c r="G35" s="49">
        <v>1</v>
      </c>
      <c r="H35" s="80">
        <f t="shared" si="1"/>
        <v>1</v>
      </c>
    </row>
    <row r="36" spans="1:8" ht="15" customHeight="1">
      <c r="A36" s="75" t="s">
        <v>168</v>
      </c>
      <c r="B36" s="36" t="s">
        <v>169</v>
      </c>
      <c r="C36" s="31">
        <v>3</v>
      </c>
      <c r="D36" s="31">
        <v>4</v>
      </c>
      <c r="E36" s="31">
        <f t="shared" si="0"/>
        <v>1</v>
      </c>
      <c r="F36" s="77"/>
      <c r="G36" s="31">
        <v>8</v>
      </c>
      <c r="H36" s="79">
        <f t="shared" si="1"/>
        <v>8</v>
      </c>
    </row>
    <row r="37" spans="1:8">
      <c r="A37" s="74" t="s">
        <v>17</v>
      </c>
      <c r="B37" s="2" t="s">
        <v>18</v>
      </c>
      <c r="C37" s="49">
        <v>2</v>
      </c>
      <c r="D37" s="49">
        <v>2</v>
      </c>
      <c r="E37" s="28">
        <f t="shared" si="0"/>
        <v>0</v>
      </c>
      <c r="F37" s="78"/>
      <c r="G37" s="49">
        <v>0</v>
      </c>
      <c r="H37" s="80">
        <f t="shared" si="1"/>
        <v>0</v>
      </c>
    </row>
    <row r="38" spans="1:8">
      <c r="A38" s="74" t="s">
        <v>54</v>
      </c>
      <c r="B38" s="2" t="s">
        <v>172</v>
      </c>
      <c r="C38" s="49">
        <v>1</v>
      </c>
      <c r="D38" s="49">
        <v>1</v>
      </c>
      <c r="E38" s="28">
        <f t="shared" si="0"/>
        <v>0</v>
      </c>
      <c r="F38" s="78"/>
      <c r="G38" s="49">
        <v>1</v>
      </c>
      <c r="H38" s="80">
        <f t="shared" si="1"/>
        <v>1</v>
      </c>
    </row>
    <row r="39" spans="1:8">
      <c r="A39" s="70" t="s">
        <v>19</v>
      </c>
      <c r="B39" s="4" t="s">
        <v>173</v>
      </c>
      <c r="C39" s="49">
        <v>0</v>
      </c>
      <c r="D39" s="49">
        <v>1</v>
      </c>
      <c r="E39" s="28">
        <f t="shared" si="0"/>
        <v>1</v>
      </c>
      <c r="F39" s="78"/>
      <c r="G39" s="49">
        <v>0</v>
      </c>
      <c r="H39" s="80">
        <f t="shared" si="1"/>
        <v>0</v>
      </c>
    </row>
    <row r="40" spans="1:8">
      <c r="A40" s="70" t="s">
        <v>184</v>
      </c>
      <c r="B40" s="4" t="s">
        <v>185</v>
      </c>
      <c r="C40" s="49">
        <v>0</v>
      </c>
      <c r="D40" s="49">
        <v>0</v>
      </c>
      <c r="E40" s="28">
        <f t="shared" si="0"/>
        <v>0</v>
      </c>
      <c r="F40" s="78"/>
      <c r="G40" s="49">
        <v>2</v>
      </c>
      <c r="H40" s="80">
        <f t="shared" si="1"/>
        <v>2</v>
      </c>
    </row>
    <row r="41" spans="1:8">
      <c r="A41" s="70" t="s">
        <v>15</v>
      </c>
      <c r="B41" s="43" t="s">
        <v>170</v>
      </c>
      <c r="C41" s="49">
        <v>0</v>
      </c>
      <c r="D41" s="49">
        <v>0</v>
      </c>
      <c r="E41" s="28">
        <f t="shared" si="0"/>
        <v>0</v>
      </c>
      <c r="F41" s="78"/>
      <c r="G41" s="49">
        <v>1</v>
      </c>
      <c r="H41" s="80">
        <f t="shared" si="1"/>
        <v>1</v>
      </c>
    </row>
    <row r="42" spans="1:8">
      <c r="A42" s="70" t="s">
        <v>56</v>
      </c>
      <c r="B42" s="4" t="s">
        <v>171</v>
      </c>
      <c r="C42" s="49">
        <v>0</v>
      </c>
      <c r="D42" s="49">
        <v>0</v>
      </c>
      <c r="E42" s="28">
        <f t="shared" si="0"/>
        <v>0</v>
      </c>
      <c r="F42" s="78"/>
      <c r="G42" s="49">
        <v>2</v>
      </c>
      <c r="H42" s="80">
        <f t="shared" si="1"/>
        <v>2</v>
      </c>
    </row>
    <row r="43" spans="1:8" ht="15" customHeight="1">
      <c r="A43" s="70" t="s">
        <v>13</v>
      </c>
      <c r="B43" s="4" t="s">
        <v>14</v>
      </c>
      <c r="C43" s="49">
        <v>0</v>
      </c>
      <c r="D43" s="49">
        <v>0</v>
      </c>
      <c r="E43" s="28">
        <f t="shared" si="0"/>
        <v>0</v>
      </c>
      <c r="F43" s="78"/>
      <c r="G43" s="49">
        <v>2</v>
      </c>
      <c r="H43" s="80">
        <f t="shared" si="1"/>
        <v>2</v>
      </c>
    </row>
    <row r="44" spans="1:8">
      <c r="A44" s="89" t="s">
        <v>127</v>
      </c>
      <c r="B44" s="90"/>
      <c r="C44" s="31">
        <f>SUM(C36+C34+C27+C24+C22+C20+C12+C9+C3)</f>
        <v>16</v>
      </c>
      <c r="D44" s="31">
        <f>SUM(D36+D27+D24+D22+D12+D9+D3)</f>
        <v>30</v>
      </c>
      <c r="E44" s="31">
        <f t="shared" si="0"/>
        <v>14</v>
      </c>
      <c r="F44" s="77">
        <f>SUM(F36+F34+F27+F24+F22+F20+F12+F9+F3)</f>
        <v>8</v>
      </c>
      <c r="G44" s="31">
        <f>SUM(G36+G34+G27+G24+G22+G20+G12+G9+G3)</f>
        <v>35</v>
      </c>
      <c r="H44" s="79">
        <f t="shared" si="1"/>
        <v>27</v>
      </c>
    </row>
  </sheetData>
  <mergeCells count="2">
    <mergeCell ref="A1:H1"/>
    <mergeCell ref="A44:B44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2015-2014</vt:lpstr>
      <vt:lpstr>2013-2011</vt:lpstr>
      <vt:lpstr>заочка</vt:lpstr>
    </vt:vector>
  </TitlesOfParts>
  <Company>ЯГУ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</dc:creator>
  <cp:lastModifiedBy>СОК</cp:lastModifiedBy>
  <cp:lastPrinted>2016-01-14T02:11:21Z</cp:lastPrinted>
  <dcterms:created xsi:type="dcterms:W3CDTF">2015-11-09T05:11:45Z</dcterms:created>
  <dcterms:modified xsi:type="dcterms:W3CDTF">2016-01-14T02:14:38Z</dcterms:modified>
</cp:coreProperties>
</file>